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kans-kan\Box\tillf\"/>
    </mc:Choice>
  </mc:AlternateContent>
  <xr:revisionPtr revIDLastSave="0" documentId="13_ncr:1_{5EAED068-53D1-46EC-8393-FC215291A2DC}" xr6:coauthVersionLast="47" xr6:coauthVersionMax="47" xr10:uidLastSave="{00000000-0000-0000-0000-000000000000}"/>
  <bookViews>
    <workbookView xWindow="1365" yWindow="1830" windowWidth="21735" windowHeight="14730" xr2:uid="{00000000-000D-0000-FFFF-FFFF00000000}"/>
  </bookViews>
  <sheets>
    <sheet name="Läsåret 2026-2027" sheetId="1" r:id="rId1"/>
    <sheet name="Översikt hösten 2026" sheetId="2" r:id="rId2"/>
    <sheet name="Översikt våren 2027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6" i="2" l="1"/>
  <c r="A27" i="2" s="1"/>
  <c r="H28" i="3"/>
  <c r="H23" i="3"/>
  <c r="G29" i="2"/>
  <c r="B7" i="2"/>
  <c r="C6" i="3" l="1"/>
  <c r="D6" i="3"/>
  <c r="C19" i="2" l="1"/>
  <c r="F6" i="2"/>
  <c r="C6" i="2"/>
  <c r="B21" i="3"/>
  <c r="F19" i="2"/>
  <c r="F36" i="3" l="1"/>
  <c r="E36" i="3"/>
  <c r="D36" i="3"/>
  <c r="C36" i="3"/>
  <c r="G36" i="3" s="1"/>
  <c r="F34" i="3"/>
  <c r="E34" i="3"/>
  <c r="D34" i="3"/>
  <c r="C34" i="3"/>
  <c r="G34" i="3" s="1"/>
  <c r="B29" i="3"/>
  <c r="C29" i="3" s="1"/>
  <c r="G29" i="3" s="1"/>
  <c r="B28" i="3"/>
  <c r="B24" i="3"/>
  <c r="F24" i="3" s="1"/>
  <c r="B23" i="3"/>
  <c r="B22" i="3"/>
  <c r="F22" i="3" s="1"/>
  <c r="C21" i="3"/>
  <c r="B20" i="3"/>
  <c r="E20" i="3" s="1"/>
  <c r="F19" i="3"/>
  <c r="E19" i="3"/>
  <c r="D19" i="3"/>
  <c r="C19" i="3"/>
  <c r="B14" i="3"/>
  <c r="D14" i="3" s="1"/>
  <c r="B13" i="3"/>
  <c r="B12" i="3"/>
  <c r="B11" i="3"/>
  <c r="D11" i="3" s="1"/>
  <c r="B10" i="3"/>
  <c r="C10" i="3" s="1"/>
  <c r="B9" i="3"/>
  <c r="F9" i="3" s="1"/>
  <c r="B8" i="3"/>
  <c r="F8" i="3" s="1"/>
  <c r="H7" i="3"/>
  <c r="H8" i="3" s="1"/>
  <c r="H9" i="3" s="1"/>
  <c r="H10" i="3" s="1"/>
  <c r="H11" i="3" s="1"/>
  <c r="H12" i="3" s="1"/>
  <c r="H19" i="3" s="1"/>
  <c r="B7" i="3"/>
  <c r="C7" i="3" s="1"/>
  <c r="A7" i="3"/>
  <c r="A8" i="3" s="1"/>
  <c r="A9" i="3" s="1"/>
  <c r="A10" i="3" s="1"/>
  <c r="A11" i="3" s="1"/>
  <c r="A12" i="3" s="1"/>
  <c r="A13" i="3" s="1"/>
  <c r="A14" i="3" s="1"/>
  <c r="F6" i="3"/>
  <c r="E6" i="3"/>
  <c r="B27" i="2"/>
  <c r="D27" i="2" s="1"/>
  <c r="B26" i="2"/>
  <c r="B25" i="2"/>
  <c r="E25" i="2" s="1"/>
  <c r="B24" i="2"/>
  <c r="F24" i="2" s="1"/>
  <c r="B23" i="2"/>
  <c r="F23" i="2" s="1"/>
  <c r="B22" i="2"/>
  <c r="E22" i="2" s="1"/>
  <c r="B21" i="2"/>
  <c r="D21" i="2" s="1"/>
  <c r="B20" i="2"/>
  <c r="C20" i="2" s="1"/>
  <c r="E19" i="2"/>
  <c r="D19" i="2"/>
  <c r="A20" i="2"/>
  <c r="A21" i="2" s="1"/>
  <c r="A22" i="2" s="1"/>
  <c r="A23" i="2" s="1"/>
  <c r="A24" i="2" s="1"/>
  <c r="A25" i="2" s="1"/>
  <c r="B14" i="2"/>
  <c r="F14" i="2" s="1"/>
  <c r="B13" i="2"/>
  <c r="B12" i="2"/>
  <c r="F12" i="2" s="1"/>
  <c r="B11" i="2"/>
  <c r="F11" i="2" s="1"/>
  <c r="B10" i="2"/>
  <c r="B9" i="2"/>
  <c r="D9" i="2" s="1"/>
  <c r="B8" i="2"/>
  <c r="H7" i="2"/>
  <c r="H8" i="2" s="1"/>
  <c r="H9" i="2" s="1"/>
  <c r="H10" i="2" s="1"/>
  <c r="H11" i="2" s="1"/>
  <c r="H12" i="2" s="1"/>
  <c r="D7" i="2"/>
  <c r="A7" i="2"/>
  <c r="A8" i="2" s="1"/>
  <c r="A9" i="2" s="1"/>
  <c r="A10" i="2" s="1"/>
  <c r="A11" i="2" s="1"/>
  <c r="A12" i="2" s="1"/>
  <c r="A13" i="2" s="1"/>
  <c r="E6" i="2"/>
  <c r="D6" i="2"/>
  <c r="H24" i="3" l="1"/>
  <c r="H25" i="3" s="1"/>
  <c r="H26" i="3" s="1"/>
  <c r="H27" i="3" s="1"/>
  <c r="E28" i="3"/>
  <c r="F28" i="3"/>
  <c r="H19" i="2"/>
  <c r="H20" i="2" s="1"/>
  <c r="H21" i="2" s="1"/>
  <c r="H22" i="2" s="1"/>
  <c r="H23" i="2" s="1"/>
  <c r="H24" i="2" s="1"/>
  <c r="H25" i="2" s="1"/>
  <c r="F13" i="3"/>
  <c r="E13" i="3"/>
  <c r="D26" i="2"/>
  <c r="F26" i="2"/>
  <c r="E26" i="2"/>
  <c r="E12" i="3"/>
  <c r="D12" i="3"/>
  <c r="E10" i="2"/>
  <c r="F10" i="2"/>
  <c r="F23" i="3"/>
  <c r="E13" i="2"/>
  <c r="C13" i="2"/>
  <c r="F13" i="2"/>
  <c r="C8" i="2"/>
  <c r="F8" i="2"/>
  <c r="F12" i="3"/>
  <c r="D14" i="2"/>
  <c r="F25" i="2"/>
  <c r="C20" i="3"/>
  <c r="G20" i="3" s="1"/>
  <c r="F20" i="3"/>
  <c r="E10" i="3"/>
  <c r="E27" i="2"/>
  <c r="F10" i="3"/>
  <c r="D8" i="3"/>
  <c r="F11" i="3"/>
  <c r="E8" i="3"/>
  <c r="D20" i="3"/>
  <c r="B25" i="3"/>
  <c r="C25" i="3" s="1"/>
  <c r="D21" i="3"/>
  <c r="D28" i="3"/>
  <c r="D29" i="3"/>
  <c r="E29" i="3"/>
  <c r="B26" i="3"/>
  <c r="C28" i="3"/>
  <c r="F29" i="3"/>
  <c r="E21" i="3"/>
  <c r="F21" i="3"/>
  <c r="B27" i="3"/>
  <c r="E27" i="3" s="1"/>
  <c r="C9" i="3"/>
  <c r="E9" i="3"/>
  <c r="D9" i="3"/>
  <c r="C8" i="3"/>
  <c r="E11" i="3"/>
  <c r="D10" i="3"/>
  <c r="D7" i="3"/>
  <c r="E7" i="3"/>
  <c r="C13" i="3"/>
  <c r="E14" i="3"/>
  <c r="C23" i="3"/>
  <c r="C24" i="3"/>
  <c r="F7" i="3"/>
  <c r="C12" i="3"/>
  <c r="D13" i="3"/>
  <c r="F14" i="3"/>
  <c r="C22" i="3"/>
  <c r="D23" i="3"/>
  <c r="D24" i="3"/>
  <c r="C11" i="3"/>
  <c r="D22" i="3"/>
  <c r="E23" i="3"/>
  <c r="E24" i="3"/>
  <c r="E22" i="3"/>
  <c r="C14" i="3"/>
  <c r="F22" i="2"/>
  <c r="D20" i="2"/>
  <c r="F20" i="2"/>
  <c r="D22" i="2"/>
  <c r="C26" i="2"/>
  <c r="C21" i="2"/>
  <c r="C25" i="2"/>
  <c r="E21" i="2"/>
  <c r="D25" i="2"/>
  <c r="C27" i="2"/>
  <c r="C7" i="2"/>
  <c r="E7" i="2"/>
  <c r="C9" i="2"/>
  <c r="F7" i="2"/>
  <c r="D13" i="2"/>
  <c r="D8" i="2"/>
  <c r="D10" i="2"/>
  <c r="E9" i="2"/>
  <c r="E8" i="2"/>
  <c r="F9" i="2"/>
  <c r="C14" i="2"/>
  <c r="G14" i="2" s="1"/>
  <c r="E20" i="2"/>
  <c r="F21" i="2"/>
  <c r="F27" i="2"/>
  <c r="B29" i="2"/>
  <c r="C24" i="2"/>
  <c r="B28" i="2"/>
  <c r="C11" i="2"/>
  <c r="D12" i="2"/>
  <c r="C23" i="2"/>
  <c r="D24" i="2"/>
  <c r="C12" i="2"/>
  <c r="E14" i="2"/>
  <c r="C10" i="2"/>
  <c r="D11" i="2"/>
  <c r="E12" i="2"/>
  <c r="C22" i="2"/>
  <c r="D23" i="2"/>
  <c r="E24" i="2"/>
  <c r="E11" i="2"/>
  <c r="E23" i="2"/>
  <c r="E25" i="3" l="1"/>
  <c r="D25" i="3"/>
  <c r="F25" i="3"/>
  <c r="E29" i="2"/>
  <c r="F29" i="2"/>
  <c r="F26" i="3"/>
  <c r="C26" i="3"/>
  <c r="D26" i="3"/>
  <c r="D27" i="3"/>
  <c r="C27" i="3"/>
  <c r="F27" i="3"/>
  <c r="E26" i="3"/>
  <c r="F28" i="2"/>
  <c r="E28" i="2"/>
  <c r="D28" i="2"/>
  <c r="C28" i="2"/>
  <c r="G28" i="2" s="1"/>
  <c r="D29" i="2"/>
  <c r="C29" i="2"/>
</calcChain>
</file>

<file path=xl/sharedStrings.xml><?xml version="1.0" encoding="utf-8"?>
<sst xmlns="http://schemas.openxmlformats.org/spreadsheetml/2006/main" count="123" uniqueCount="61">
  <si>
    <t>Kalendervecka</t>
  </si>
  <si>
    <t>2026/2027</t>
  </si>
  <si>
    <t>Läsvecka</t>
  </si>
  <si>
    <t>Läsåret 2026-2027</t>
  </si>
  <si>
    <r>
      <rPr>
        <b/>
        <sz val="8"/>
        <color rgb="FF000000"/>
        <rFont val="Calibri"/>
      </rPr>
      <t xml:space="preserve">M </t>
    </r>
  </si>
  <si>
    <r>
      <rPr>
        <b/>
        <sz val="8"/>
        <color rgb="FF000000"/>
        <rFont val="Calibri"/>
      </rPr>
      <t xml:space="preserve">T </t>
    </r>
  </si>
  <si>
    <r>
      <rPr>
        <b/>
        <sz val="8"/>
        <color rgb="FF000000"/>
        <rFont val="Calibri"/>
      </rPr>
      <t xml:space="preserve">O </t>
    </r>
  </si>
  <si>
    <r>
      <rPr>
        <b/>
        <sz val="8"/>
        <color rgb="FF000000"/>
        <rFont val="Calibri"/>
      </rPr>
      <t xml:space="preserve">F </t>
    </r>
  </si>
  <si>
    <r>
      <rPr>
        <b/>
        <sz val="8"/>
        <color rgb="FF000000"/>
        <rFont val="Calibri"/>
      </rPr>
      <t xml:space="preserve">L </t>
    </r>
  </si>
  <si>
    <r>
      <rPr>
        <b/>
        <sz val="8"/>
        <color rgb="FFFF0000"/>
        <rFont val="Calibri"/>
      </rPr>
      <t xml:space="preserve">S </t>
    </r>
  </si>
  <si>
    <t>aug</t>
  </si>
  <si>
    <t>sept</t>
  </si>
  <si>
    <t>LP1 1</t>
  </si>
  <si>
    <t>okt</t>
  </si>
  <si>
    <t>TP1</t>
  </si>
  <si>
    <t>nov</t>
  </si>
  <si>
    <t>LP2 1</t>
  </si>
  <si>
    <t>dec</t>
  </si>
  <si>
    <t>JUL</t>
  </si>
  <si>
    <t>jan</t>
  </si>
  <si>
    <t>TP2</t>
  </si>
  <si>
    <t>LP3 1</t>
  </si>
  <si>
    <t>feb</t>
  </si>
  <si>
    <t>mars</t>
  </si>
  <si>
    <t>TP3</t>
  </si>
  <si>
    <t>LP4 1</t>
  </si>
  <si>
    <t>TP4</t>
  </si>
  <si>
    <t>april</t>
  </si>
  <si>
    <t>LP4 2</t>
  </si>
  <si>
    <t>maj</t>
  </si>
  <si>
    <t>juni</t>
  </si>
  <si>
    <t>TP5</t>
  </si>
  <si>
    <t>juli</t>
  </si>
  <si>
    <t>TP6</t>
  </si>
  <si>
    <t>Läsperiod: Kalendervecka - datum - läsvecka</t>
  </si>
  <si>
    <t xml:space="preserve">Höstterminen 2026 - läsperiod 1 </t>
  </si>
  <si>
    <t>Måndag</t>
  </si>
  <si>
    <t>Tisdag</t>
  </si>
  <si>
    <t>Onsdag</t>
  </si>
  <si>
    <t>Torsdag</t>
  </si>
  <si>
    <t>Fredag</t>
  </si>
  <si>
    <t>Lördag</t>
  </si>
  <si>
    <t xml:space="preserve">Läsvecka </t>
  </si>
  <si>
    <t>TP 1</t>
  </si>
  <si>
    <t>Höstterminen 2026 - läsperiod 2</t>
  </si>
  <si>
    <t>Ej schemalagd tid</t>
  </si>
  <si>
    <t>Undervisning</t>
  </si>
  <si>
    <t>Tentamen</t>
  </si>
  <si>
    <t>Omtentamen</t>
  </si>
  <si>
    <t xml:space="preserve">Repetition, reflektion </t>
  </si>
  <si>
    <t>Helgdag</t>
  </si>
  <si>
    <t>Undervisningsfritt</t>
  </si>
  <si>
    <t>Vårterminen 2027 - läsperiod 3</t>
  </si>
  <si>
    <t xml:space="preserve">Kalendervecka </t>
  </si>
  <si>
    <t>TP 3</t>
  </si>
  <si>
    <t>Vårterminen 2027 - läsperiod 4</t>
  </si>
  <si>
    <t>TP 4 Omtentamen</t>
  </si>
  <si>
    <t>TP 5</t>
  </si>
  <si>
    <t>Månad</t>
  </si>
  <si>
    <t>Omtentamensperiod (TP6)</t>
  </si>
  <si>
    <t>Augusti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</si>
</sst>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D]dd/mmm;@"/>
    <numFmt numFmtId="165" formatCode="d"/>
  </numFmts>
  <fonts count="22" x14ac:knownFonts="1">
    <font>
      <sz val="11"/>
      <color theme="1"/>
      <name val="Calibri"/>
      <family val="2"/>
      <scheme val="minor"/>
    </font>
    <font>
      <sz val="8"/>
      <color rgb="FF000000"/>
      <name val="Calibri"/>
    </font>
    <font>
      <b/>
      <sz val="8"/>
      <color rgb="FF000000"/>
      <name val="Calibri"/>
    </font>
    <font>
      <b/>
      <sz val="8"/>
      <color rgb="FFFF0000"/>
      <name val="Calibri"/>
    </font>
    <font>
      <i/>
      <sz val="8"/>
      <color rgb="FF000000"/>
      <name val="Calibri"/>
    </font>
    <font>
      <sz val="8"/>
      <color rgb="FFFF0000"/>
      <name val="Calibri"/>
    </font>
    <font>
      <sz val="26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i/>
      <sz val="8"/>
      <color rgb="FF000000"/>
      <name val="Calibri"/>
      <family val="2"/>
    </font>
    <font>
      <b/>
      <sz val="14"/>
      <color rgb="FF000000"/>
      <name val="Calibri"/>
      <family val="2"/>
    </font>
    <font>
      <i/>
      <sz val="10"/>
      <color rgb="FF000000"/>
      <name val="Calibri"/>
      <family val="2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26"/>
      <color theme="1"/>
      <name val="Arial"/>
      <family val="2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rgb="FFFF000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rgb="FFE6B8B7"/>
      </patternFill>
    </fill>
    <fill>
      <patternFill patternType="solid">
        <fgColor rgb="FF00B0F0"/>
      </patternFill>
    </fill>
    <fill>
      <patternFill patternType="solid">
        <fgColor rgb="FF92D050"/>
      </patternFill>
    </fill>
    <fill>
      <patternFill patternType="solid">
        <fgColor rgb="FFFFFF00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2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6" fillId="0" borderId="0" xfId="0" applyFont="1" applyAlignment="1">
      <alignment horizontal="left"/>
    </xf>
    <xf numFmtId="0" fontId="0" fillId="0" borderId="0" xfId="0" applyAlignment="1">
      <alignment horizontal="center"/>
    </xf>
    <xf numFmtId="0" fontId="7" fillId="0" borderId="0" xfId="0" applyFont="1" applyAlignment="1">
      <alignment horizontal="left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9" fillId="0" borderId="5" xfId="0" applyFont="1" applyBorder="1" applyAlignment="1">
      <alignment horizontal="center" wrapText="1"/>
    </xf>
    <xf numFmtId="0" fontId="0" fillId="0" borderId="5" xfId="0" applyBorder="1" applyAlignment="1">
      <alignment horizontal="center"/>
    </xf>
    <xf numFmtId="164" fontId="0" fillId="6" borderId="5" xfId="0" applyNumberFormat="1" applyFill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10" fillId="0" borderId="5" xfId="0" applyNumberFormat="1" applyFont="1" applyBorder="1" applyAlignment="1">
      <alignment horizontal="center"/>
    </xf>
    <xf numFmtId="164" fontId="0" fillId="7" borderId="5" xfId="0" applyNumberFormat="1" applyFill="1" applyBorder="1" applyAlignment="1">
      <alignment horizontal="center"/>
    </xf>
    <xf numFmtId="164" fontId="0" fillId="8" borderId="5" xfId="0" applyNumberFormat="1" applyFill="1" applyBorder="1" applyAlignment="1">
      <alignment horizontal="center"/>
    </xf>
    <xf numFmtId="164" fontId="0" fillId="9" borderId="5" xfId="0" applyNumberFormat="1" applyFill="1" applyBorder="1" applyAlignment="1">
      <alignment horizontal="center"/>
    </xf>
    <xf numFmtId="164" fontId="0" fillId="0" borderId="0" xfId="0" applyNumberFormat="1" applyAlignment="1">
      <alignment horizontal="center"/>
    </xf>
    <xf numFmtId="164" fontId="0" fillId="10" borderId="5" xfId="0" applyNumberFormat="1" applyFill="1" applyBorder="1" applyAlignment="1">
      <alignment horizontal="center"/>
    </xf>
    <xf numFmtId="16" fontId="8" fillId="0" borderId="0" xfId="0" applyNumberFormat="1" applyFont="1" applyAlignment="1">
      <alignment horizontal="center"/>
    </xf>
    <xf numFmtId="16" fontId="0" fillId="10" borderId="5" xfId="0" applyNumberFormat="1" applyFill="1" applyBorder="1" applyAlignment="1">
      <alignment horizontal="center"/>
    </xf>
    <xf numFmtId="0" fontId="4" fillId="0" borderId="11" xfId="0" applyFont="1" applyBorder="1" applyAlignment="1">
      <alignment horizontal="left" vertical="center" wrapText="1" indent="1"/>
    </xf>
    <xf numFmtId="0" fontId="13" fillId="0" borderId="11" xfId="0" applyFont="1" applyBorder="1" applyAlignment="1">
      <alignment horizontal="left" vertical="center" wrapText="1" indent="1"/>
    </xf>
    <xf numFmtId="0" fontId="13" fillId="0" borderId="2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 indent="1"/>
    </xf>
    <xf numFmtId="0" fontId="18" fillId="0" borderId="0" xfId="0" applyFont="1"/>
    <xf numFmtId="0" fontId="0" fillId="0" borderId="0" xfId="0" applyAlignment="1">
      <alignment horizontal="right"/>
    </xf>
    <xf numFmtId="0" fontId="0" fillId="6" borderId="5" xfId="0" applyFill="1" applyBorder="1" applyAlignment="1">
      <alignment horizontal="center" vertical="center"/>
    </xf>
    <xf numFmtId="0" fontId="0" fillId="8" borderId="5" xfId="0" applyFill="1" applyBorder="1" applyAlignment="1">
      <alignment horizontal="center" vertical="center"/>
    </xf>
    <xf numFmtId="0" fontId="0" fillId="10" borderId="5" xfId="0" applyFill="1" applyBorder="1" applyAlignment="1">
      <alignment horizontal="center" vertical="center"/>
    </xf>
    <xf numFmtId="0" fontId="0" fillId="7" borderId="5" xfId="0" applyFill="1" applyBorder="1" applyAlignment="1">
      <alignment horizontal="center" vertical="center" wrapText="1"/>
    </xf>
    <xf numFmtId="0" fontId="0" fillId="9" borderId="5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64" fontId="0" fillId="11" borderId="5" xfId="0" applyNumberFormat="1" applyFill="1" applyBorder="1" applyAlignment="1">
      <alignment horizontal="center"/>
    </xf>
    <xf numFmtId="16" fontId="0" fillId="0" borderId="0" xfId="0" applyNumberFormat="1"/>
    <xf numFmtId="0" fontId="0" fillId="0" borderId="0" xfId="0" applyAlignment="1">
      <alignment horizontal="left" vertical="top"/>
    </xf>
    <xf numFmtId="165" fontId="1" fillId="0" borderId="4" xfId="0" applyNumberFormat="1" applyFont="1" applyBorder="1" applyAlignment="1">
      <alignment horizontal="right" vertical="center" wrapText="1"/>
    </xf>
    <xf numFmtId="165" fontId="1" fillId="3" borderId="4" xfId="0" applyNumberFormat="1" applyFont="1" applyFill="1" applyBorder="1" applyAlignment="1">
      <alignment horizontal="right" vertical="center" wrapText="1"/>
    </xf>
    <xf numFmtId="165" fontId="1" fillId="4" borderId="3" xfId="0" applyNumberFormat="1" applyFont="1" applyFill="1" applyBorder="1" applyAlignment="1">
      <alignment horizontal="right" vertical="center" wrapText="1"/>
    </xf>
    <xf numFmtId="165" fontId="1" fillId="2" borderId="4" xfId="0" applyNumberFormat="1" applyFont="1" applyFill="1" applyBorder="1" applyAlignment="1">
      <alignment horizontal="right" vertical="center" wrapText="1"/>
    </xf>
    <xf numFmtId="165" fontId="5" fillId="2" borderId="4" xfId="0" applyNumberFormat="1" applyFont="1" applyFill="1" applyBorder="1" applyAlignment="1">
      <alignment horizontal="right" vertical="center" wrapText="1"/>
    </xf>
    <xf numFmtId="165" fontId="1" fillId="5" borderId="4" xfId="0" applyNumberFormat="1" applyFont="1" applyFill="1" applyBorder="1" applyAlignment="1">
      <alignment horizontal="right" vertical="center" wrapText="1"/>
    </xf>
    <xf numFmtId="165" fontId="1" fillId="7" borderId="4" xfId="0" applyNumberFormat="1" applyFont="1" applyFill="1" applyBorder="1" applyAlignment="1">
      <alignment horizontal="right" vertical="center" wrapText="1"/>
    </xf>
    <xf numFmtId="0" fontId="0" fillId="0" borderId="16" xfId="0" applyBorder="1"/>
    <xf numFmtId="0" fontId="13" fillId="0" borderId="15" xfId="0" applyFont="1" applyBorder="1" applyAlignment="1">
      <alignment horizontal="left" vertical="center" wrapText="1"/>
    </xf>
    <xf numFmtId="164" fontId="20" fillId="9" borderId="5" xfId="0" applyNumberFormat="1" applyFont="1" applyFill="1" applyBorder="1" applyAlignment="1">
      <alignment horizontal="center"/>
    </xf>
    <xf numFmtId="165" fontId="21" fillId="2" borderId="4" xfId="0" applyNumberFormat="1" applyFont="1" applyFill="1" applyBorder="1" applyAlignment="1">
      <alignment horizontal="right" vertical="center" wrapText="1"/>
    </xf>
    <xf numFmtId="0" fontId="17" fillId="0" borderId="1" xfId="0" applyFont="1" applyBorder="1" applyAlignment="1">
      <alignment vertical="top" textRotation="90"/>
    </xf>
    <xf numFmtId="0" fontId="17" fillId="0" borderId="11" xfId="0" applyFont="1" applyBorder="1" applyAlignment="1">
      <alignment vertical="top" textRotation="90"/>
    </xf>
    <xf numFmtId="0" fontId="17" fillId="0" borderId="3" xfId="0" applyFont="1" applyBorder="1" applyAlignment="1">
      <alignment vertical="top" textRotation="90"/>
    </xf>
    <xf numFmtId="0" fontId="0" fillId="0" borderId="11" xfId="0" applyBorder="1" applyAlignment="1">
      <alignment vertical="top"/>
    </xf>
    <xf numFmtId="0" fontId="0" fillId="0" borderId="3" xfId="0" applyBorder="1" applyAlignment="1">
      <alignment vertical="top"/>
    </xf>
    <xf numFmtId="0" fontId="17" fillId="0" borderId="4" xfId="0" applyFont="1" applyBorder="1" applyAlignment="1">
      <alignment vertical="top" textRotation="90"/>
    </xf>
    <xf numFmtId="0" fontId="17" fillId="0" borderId="4" xfId="0" applyFont="1" applyBorder="1" applyAlignment="1">
      <alignment vertical="top" textRotation="90" wrapText="1" shrinkToFit="1"/>
    </xf>
    <xf numFmtId="0" fontId="14" fillId="0" borderId="12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textRotation="90" wrapText="1"/>
    </xf>
    <xf numFmtId="0" fontId="16" fillId="0" borderId="11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center" vertical="center"/>
    </xf>
    <xf numFmtId="0" fontId="12" fillId="0" borderId="10" xfId="0" applyFont="1" applyBorder="1" applyAlignment="1">
      <alignment vertical="center"/>
    </xf>
    <xf numFmtId="16" fontId="8" fillId="10" borderId="6" xfId="0" applyNumberFormat="1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vertical="center"/>
    </xf>
    <xf numFmtId="0" fontId="0" fillId="10" borderId="7" xfId="0" applyFill="1" applyBorder="1" applyAlignment="1">
      <alignment horizontal="center"/>
    </xf>
    <xf numFmtId="0" fontId="0" fillId="10" borderId="8" xfId="0" applyFill="1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/>
    <xf numFmtId="0" fontId="0" fillId="9" borderId="9" xfId="0" applyFill="1" applyBorder="1" applyAlignment="1">
      <alignment horizontal="center" vertical="center"/>
    </xf>
    <xf numFmtId="0" fontId="0" fillId="7" borderId="9" xfId="0" applyFill="1" applyBorder="1" applyAlignment="1">
      <alignment horizontal="center" vertical="center" wrapText="1"/>
    </xf>
    <xf numFmtId="0" fontId="0" fillId="10" borderId="9" xfId="0" applyFill="1" applyBorder="1" applyAlignment="1">
      <alignment horizontal="center" vertical="center"/>
    </xf>
    <xf numFmtId="0" fontId="0" fillId="8" borderId="9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0" borderId="10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3"/>
  <sheetViews>
    <sheetView tabSelected="1" zoomScale="115" zoomScaleNormal="115" zoomScalePageLayoutView="85" workbookViewId="0">
      <selection activeCell="B1" sqref="B1:B7"/>
    </sheetView>
  </sheetViews>
  <sheetFormatPr defaultRowHeight="15" x14ac:dyDescent="0.25"/>
  <cols>
    <col min="1" max="1" width="3.7109375" bestFit="1" customWidth="1"/>
    <col min="2" max="2" width="3.42578125" customWidth="1"/>
    <col min="3" max="5" width="2.7109375" bestFit="1" customWidth="1"/>
    <col min="6" max="6" width="3.140625" bestFit="1" customWidth="1"/>
    <col min="7" max="9" width="2.7109375" bestFit="1" customWidth="1"/>
    <col min="10" max="10" width="6.28515625" customWidth="1"/>
    <col min="12" max="12" width="18.28515625" customWidth="1"/>
  </cols>
  <sheetData>
    <row r="1" spans="1:12" ht="33" x14ac:dyDescent="0.45">
      <c r="B1" s="59" t="s">
        <v>0</v>
      </c>
      <c r="C1" s="56" t="s">
        <v>1</v>
      </c>
      <c r="D1" s="57"/>
      <c r="E1" s="57"/>
      <c r="F1" s="57"/>
      <c r="G1" s="57"/>
      <c r="H1" s="57"/>
      <c r="I1" s="58"/>
      <c r="J1" s="59" t="s">
        <v>2</v>
      </c>
      <c r="L1" s="27" t="s">
        <v>3</v>
      </c>
    </row>
    <row r="2" spans="1:12" ht="15" customHeight="1" x14ac:dyDescent="0.25">
      <c r="B2" s="60"/>
      <c r="C2" s="1" t="s">
        <v>4</v>
      </c>
      <c r="D2" s="1" t="s">
        <v>5</v>
      </c>
      <c r="E2" s="1" t="s">
        <v>6</v>
      </c>
      <c r="F2" s="1" t="s">
        <v>5</v>
      </c>
      <c r="G2" s="1" t="s">
        <v>7</v>
      </c>
      <c r="H2" s="1" t="s">
        <v>8</v>
      </c>
      <c r="I2" s="2" t="s">
        <v>9</v>
      </c>
      <c r="J2" s="60"/>
    </row>
    <row r="3" spans="1:12" x14ac:dyDescent="0.25">
      <c r="A3" s="54" t="s">
        <v>10</v>
      </c>
      <c r="B3" s="60"/>
      <c r="C3" s="38">
        <v>46230</v>
      </c>
      <c r="D3" s="38">
        <v>46231</v>
      </c>
      <c r="E3" s="38">
        <v>46232</v>
      </c>
      <c r="F3" s="38">
        <v>46233</v>
      </c>
      <c r="G3" s="38">
        <v>46234</v>
      </c>
      <c r="H3" s="41">
        <v>46235</v>
      </c>
      <c r="I3" s="42">
        <v>46236</v>
      </c>
      <c r="J3" s="60"/>
      <c r="L3" s="77" t="s">
        <v>46</v>
      </c>
    </row>
    <row r="4" spans="1:12" x14ac:dyDescent="0.25">
      <c r="A4" s="54"/>
      <c r="B4" s="60"/>
      <c r="C4" s="38">
        <v>46237</v>
      </c>
      <c r="D4" s="38">
        <v>46238</v>
      </c>
      <c r="E4" s="38">
        <v>46239</v>
      </c>
      <c r="F4" s="38">
        <v>46240</v>
      </c>
      <c r="G4" s="38">
        <v>46241</v>
      </c>
      <c r="H4" s="41">
        <v>46242</v>
      </c>
      <c r="I4" s="42">
        <v>46243</v>
      </c>
      <c r="J4" s="60"/>
      <c r="L4" s="78"/>
    </row>
    <row r="5" spans="1:12" x14ac:dyDescent="0.25">
      <c r="A5" s="54"/>
      <c r="B5" s="60"/>
      <c r="C5" s="38">
        <v>46244</v>
      </c>
      <c r="D5" s="38">
        <v>46245</v>
      </c>
      <c r="E5" s="38">
        <v>46246</v>
      </c>
      <c r="F5" s="38">
        <v>46247</v>
      </c>
      <c r="G5" s="38">
        <v>46248</v>
      </c>
      <c r="H5" s="41">
        <v>46249</v>
      </c>
      <c r="I5" s="42">
        <v>46250</v>
      </c>
      <c r="J5" s="60"/>
    </row>
    <row r="6" spans="1:12" x14ac:dyDescent="0.25">
      <c r="A6" s="54"/>
      <c r="B6" s="60"/>
      <c r="C6" s="39">
        <v>46251</v>
      </c>
      <c r="D6" s="39">
        <v>46252</v>
      </c>
      <c r="E6" s="39">
        <v>46253</v>
      </c>
      <c r="F6" s="39">
        <v>46254</v>
      </c>
      <c r="G6" s="39">
        <v>46255</v>
      </c>
      <c r="H6" s="39">
        <v>46256</v>
      </c>
      <c r="I6" s="42">
        <v>46257</v>
      </c>
      <c r="J6" s="60"/>
      <c r="L6" s="76" t="s">
        <v>47</v>
      </c>
    </row>
    <row r="7" spans="1:12" x14ac:dyDescent="0.25">
      <c r="A7" s="54"/>
      <c r="B7" s="61"/>
      <c r="C7" s="39">
        <v>46258</v>
      </c>
      <c r="D7" s="39">
        <v>46259</v>
      </c>
      <c r="E7" s="39">
        <v>46260</v>
      </c>
      <c r="F7" s="39">
        <v>46261</v>
      </c>
      <c r="G7" s="39">
        <v>46262</v>
      </c>
      <c r="H7" s="39">
        <v>46263</v>
      </c>
      <c r="I7" s="42">
        <v>46264</v>
      </c>
      <c r="J7" s="61"/>
      <c r="L7" s="72"/>
    </row>
    <row r="8" spans="1:12" x14ac:dyDescent="0.25">
      <c r="A8" s="49" t="s">
        <v>11</v>
      </c>
      <c r="B8" s="25">
        <v>36</v>
      </c>
      <c r="C8" s="40">
        <v>46265</v>
      </c>
      <c r="D8" s="40">
        <v>46266</v>
      </c>
      <c r="E8" s="40">
        <v>46267</v>
      </c>
      <c r="F8" s="40">
        <v>46268</v>
      </c>
      <c r="G8" s="40">
        <v>46269</v>
      </c>
      <c r="H8" s="41">
        <v>46270</v>
      </c>
      <c r="I8" s="42">
        <v>46271</v>
      </c>
      <c r="J8" s="24" t="s">
        <v>12</v>
      </c>
    </row>
    <row r="9" spans="1:12" x14ac:dyDescent="0.25">
      <c r="A9" s="50"/>
      <c r="B9" s="25">
        <v>37</v>
      </c>
      <c r="C9" s="40">
        <v>46272</v>
      </c>
      <c r="D9" s="40">
        <v>46273</v>
      </c>
      <c r="E9" s="40">
        <v>46274</v>
      </c>
      <c r="F9" s="40">
        <v>46275</v>
      </c>
      <c r="G9" s="40">
        <v>46276</v>
      </c>
      <c r="H9" s="41">
        <v>46277</v>
      </c>
      <c r="I9" s="42">
        <v>46278</v>
      </c>
      <c r="J9" s="23">
        <v>2</v>
      </c>
      <c r="L9" s="75" t="s">
        <v>48</v>
      </c>
    </row>
    <row r="10" spans="1:12" x14ac:dyDescent="0.25">
      <c r="A10" s="50"/>
      <c r="B10" s="25">
        <v>38</v>
      </c>
      <c r="C10" s="40">
        <v>46279</v>
      </c>
      <c r="D10" s="40">
        <v>46280</v>
      </c>
      <c r="E10" s="40">
        <v>46281</v>
      </c>
      <c r="F10" s="40">
        <v>46282</v>
      </c>
      <c r="G10" s="40">
        <v>46283</v>
      </c>
      <c r="H10" s="41">
        <v>46284</v>
      </c>
      <c r="I10" s="42">
        <v>46285</v>
      </c>
      <c r="J10" s="23">
        <v>3</v>
      </c>
      <c r="L10" s="72"/>
    </row>
    <row r="11" spans="1:12" x14ac:dyDescent="0.25">
      <c r="A11" s="50"/>
      <c r="B11" s="25">
        <v>39</v>
      </c>
      <c r="C11" s="40">
        <v>46286</v>
      </c>
      <c r="D11" s="40">
        <v>46287</v>
      </c>
      <c r="E11" s="40">
        <v>46288</v>
      </c>
      <c r="F11" s="40">
        <v>46289</v>
      </c>
      <c r="G11" s="40">
        <v>46290</v>
      </c>
      <c r="H11" s="41">
        <v>46291</v>
      </c>
      <c r="I11" s="42">
        <v>46292</v>
      </c>
      <c r="J11" s="23">
        <v>4</v>
      </c>
    </row>
    <row r="12" spans="1:12" x14ac:dyDescent="0.25">
      <c r="A12" s="51"/>
      <c r="B12" s="25">
        <v>40</v>
      </c>
      <c r="C12" s="40">
        <v>46293</v>
      </c>
      <c r="D12" s="40">
        <v>46294</v>
      </c>
      <c r="E12" s="40">
        <v>46295</v>
      </c>
      <c r="F12" s="40">
        <v>46296</v>
      </c>
      <c r="G12" s="40">
        <v>46297</v>
      </c>
      <c r="H12" s="41">
        <v>46298</v>
      </c>
      <c r="I12" s="42">
        <v>46299</v>
      </c>
      <c r="J12" s="23">
        <v>5</v>
      </c>
      <c r="L12" s="74" t="s">
        <v>49</v>
      </c>
    </row>
    <row r="13" spans="1:12" x14ac:dyDescent="0.25">
      <c r="A13" s="49" t="s">
        <v>13</v>
      </c>
      <c r="B13" s="25">
        <v>41</v>
      </c>
      <c r="C13" s="40">
        <v>46300</v>
      </c>
      <c r="D13" s="40">
        <v>46301</v>
      </c>
      <c r="E13" s="40">
        <v>46302</v>
      </c>
      <c r="F13" s="40">
        <v>46303</v>
      </c>
      <c r="G13" s="40">
        <v>46304</v>
      </c>
      <c r="H13" s="41">
        <v>46305</v>
      </c>
      <c r="I13" s="42">
        <v>46306</v>
      </c>
      <c r="J13" s="23">
        <v>6</v>
      </c>
      <c r="L13" s="72"/>
    </row>
    <row r="14" spans="1:12" x14ac:dyDescent="0.25">
      <c r="A14" s="50"/>
      <c r="B14" s="25">
        <v>42</v>
      </c>
      <c r="C14" s="40">
        <v>46307</v>
      </c>
      <c r="D14" s="40">
        <v>46308</v>
      </c>
      <c r="E14" s="40">
        <v>46309</v>
      </c>
      <c r="F14" s="40">
        <v>46310</v>
      </c>
      <c r="G14" s="40">
        <v>46311</v>
      </c>
      <c r="H14" s="41">
        <v>46312</v>
      </c>
      <c r="I14" s="42">
        <v>46313</v>
      </c>
      <c r="J14" s="23">
        <v>7</v>
      </c>
    </row>
    <row r="15" spans="1:12" x14ac:dyDescent="0.25">
      <c r="A15" s="50"/>
      <c r="B15" s="25">
        <v>43</v>
      </c>
      <c r="C15" s="44">
        <v>46314</v>
      </c>
      <c r="D15" s="44">
        <v>46315</v>
      </c>
      <c r="E15" s="38">
        <v>46316</v>
      </c>
      <c r="F15" s="38">
        <v>46317</v>
      </c>
      <c r="G15" s="43">
        <v>46318</v>
      </c>
      <c r="H15" s="41">
        <v>46319</v>
      </c>
      <c r="I15" s="42">
        <v>46320</v>
      </c>
      <c r="J15" s="24" t="s">
        <v>14</v>
      </c>
      <c r="L15" s="73" t="s">
        <v>50</v>
      </c>
    </row>
    <row r="16" spans="1:12" x14ac:dyDescent="0.25">
      <c r="A16" s="51"/>
      <c r="B16" s="25">
        <v>44</v>
      </c>
      <c r="C16" s="43">
        <v>46321</v>
      </c>
      <c r="D16" s="43">
        <v>46322</v>
      </c>
      <c r="E16" s="43">
        <v>46323</v>
      </c>
      <c r="F16" s="43">
        <v>46324</v>
      </c>
      <c r="G16" s="43">
        <v>46325</v>
      </c>
      <c r="H16" s="48">
        <v>46326</v>
      </c>
      <c r="I16" s="42">
        <v>46327</v>
      </c>
      <c r="J16" s="24" t="s">
        <v>14</v>
      </c>
      <c r="K16" s="36"/>
      <c r="L16" s="72"/>
    </row>
    <row r="17" spans="1:12" x14ac:dyDescent="0.25">
      <c r="A17" s="54" t="s">
        <v>15</v>
      </c>
      <c r="B17" s="25">
        <v>45</v>
      </c>
      <c r="C17" s="40">
        <v>46328</v>
      </c>
      <c r="D17" s="40">
        <v>46329</v>
      </c>
      <c r="E17" s="40">
        <v>46330</v>
      </c>
      <c r="F17" s="40">
        <v>46331</v>
      </c>
      <c r="G17" s="40">
        <v>46332</v>
      </c>
      <c r="H17" s="41">
        <v>46333</v>
      </c>
      <c r="I17" s="42">
        <v>46334</v>
      </c>
      <c r="J17" s="24" t="s">
        <v>16</v>
      </c>
      <c r="K17" s="37"/>
    </row>
    <row r="18" spans="1:12" x14ac:dyDescent="0.25">
      <c r="A18" s="54"/>
      <c r="B18" s="25">
        <v>46</v>
      </c>
      <c r="C18" s="40">
        <v>46335</v>
      </c>
      <c r="D18" s="40">
        <v>46336</v>
      </c>
      <c r="E18" s="40">
        <v>46337</v>
      </c>
      <c r="F18" s="40">
        <v>46338</v>
      </c>
      <c r="G18" s="40">
        <v>46339</v>
      </c>
      <c r="H18" s="41">
        <v>46340</v>
      </c>
      <c r="I18" s="42">
        <v>46341</v>
      </c>
      <c r="J18" s="23">
        <v>2</v>
      </c>
      <c r="L18" s="71" t="s">
        <v>51</v>
      </c>
    </row>
    <row r="19" spans="1:12" x14ac:dyDescent="0.25">
      <c r="A19" s="54"/>
      <c r="B19" s="25">
        <v>47</v>
      </c>
      <c r="C19" s="40">
        <v>46342</v>
      </c>
      <c r="D19" s="40">
        <v>46343</v>
      </c>
      <c r="E19" s="40">
        <v>46344</v>
      </c>
      <c r="F19" s="40">
        <v>46345</v>
      </c>
      <c r="G19" s="40">
        <v>46346</v>
      </c>
      <c r="H19" s="41">
        <v>46347</v>
      </c>
      <c r="I19" s="42">
        <v>46348</v>
      </c>
      <c r="J19" s="23">
        <v>3</v>
      </c>
      <c r="L19" s="72"/>
    </row>
    <row r="20" spans="1:12" x14ac:dyDescent="0.25">
      <c r="A20" s="54"/>
      <c r="B20" s="25">
        <v>48</v>
      </c>
      <c r="C20" s="40">
        <v>46349</v>
      </c>
      <c r="D20" s="40">
        <v>46350</v>
      </c>
      <c r="E20" s="40">
        <v>46351</v>
      </c>
      <c r="F20" s="40">
        <v>46352</v>
      </c>
      <c r="G20" s="40">
        <v>46353</v>
      </c>
      <c r="H20" s="41">
        <v>46354</v>
      </c>
      <c r="I20" s="42">
        <v>46355</v>
      </c>
      <c r="J20" s="23">
        <v>4</v>
      </c>
    </row>
    <row r="21" spans="1:12" x14ac:dyDescent="0.25">
      <c r="A21" s="54" t="s">
        <v>17</v>
      </c>
      <c r="B21" s="25">
        <v>49</v>
      </c>
      <c r="C21" s="40">
        <v>46356</v>
      </c>
      <c r="D21" s="40">
        <v>46357</v>
      </c>
      <c r="E21" s="40">
        <v>46358</v>
      </c>
      <c r="F21" s="40">
        <v>46359</v>
      </c>
      <c r="G21" s="40">
        <v>46360</v>
      </c>
      <c r="H21" s="41">
        <v>46361</v>
      </c>
      <c r="I21" s="42">
        <v>46362</v>
      </c>
      <c r="J21" s="23">
        <v>5</v>
      </c>
    </row>
    <row r="22" spans="1:12" x14ac:dyDescent="0.25">
      <c r="A22" s="54"/>
      <c r="B22" s="25">
        <v>50</v>
      </c>
      <c r="C22" s="40">
        <v>46363</v>
      </c>
      <c r="D22" s="40">
        <v>46364</v>
      </c>
      <c r="E22" s="40">
        <v>46365</v>
      </c>
      <c r="F22" s="40">
        <v>46366</v>
      </c>
      <c r="G22" s="40">
        <v>46367</v>
      </c>
      <c r="H22" s="41">
        <v>46368</v>
      </c>
      <c r="I22" s="42">
        <v>46369</v>
      </c>
      <c r="J22" s="23">
        <v>6</v>
      </c>
    </row>
    <row r="23" spans="1:12" x14ac:dyDescent="0.25">
      <c r="A23" s="54"/>
      <c r="B23" s="25">
        <v>51</v>
      </c>
      <c r="C23" s="40">
        <v>46370</v>
      </c>
      <c r="D23" s="40">
        <v>46371</v>
      </c>
      <c r="E23" s="40">
        <v>46372</v>
      </c>
      <c r="F23" s="40">
        <v>46373</v>
      </c>
      <c r="G23" s="40">
        <v>46374</v>
      </c>
      <c r="H23" s="41">
        <v>46375</v>
      </c>
      <c r="I23" s="42">
        <v>46376</v>
      </c>
      <c r="J23" s="23">
        <v>7</v>
      </c>
    </row>
    <row r="24" spans="1:12" x14ac:dyDescent="0.25">
      <c r="A24" s="54"/>
      <c r="B24" s="25">
        <v>52</v>
      </c>
      <c r="C24" s="38">
        <v>46377</v>
      </c>
      <c r="D24" s="38">
        <v>46378</v>
      </c>
      <c r="E24" s="38">
        <v>46379</v>
      </c>
      <c r="F24" s="38">
        <v>46380</v>
      </c>
      <c r="G24" s="42">
        <v>46381</v>
      </c>
      <c r="H24" s="42">
        <v>46382</v>
      </c>
      <c r="I24" s="42">
        <v>46383</v>
      </c>
      <c r="J24" s="24" t="s">
        <v>18</v>
      </c>
    </row>
    <row r="25" spans="1:12" x14ac:dyDescent="0.25">
      <c r="A25" s="54"/>
      <c r="B25" s="25">
        <v>53</v>
      </c>
      <c r="C25" s="38">
        <v>46384</v>
      </c>
      <c r="D25" s="38">
        <v>46385</v>
      </c>
      <c r="E25" s="38">
        <v>46386</v>
      </c>
      <c r="F25" s="38">
        <v>46387</v>
      </c>
      <c r="G25" s="42">
        <v>46388</v>
      </c>
      <c r="H25" s="41">
        <v>46389</v>
      </c>
      <c r="I25" s="42">
        <v>46390</v>
      </c>
      <c r="J25" s="24" t="s">
        <v>18</v>
      </c>
    </row>
    <row r="26" spans="1:12" x14ac:dyDescent="0.25">
      <c r="A26" s="54" t="s">
        <v>19</v>
      </c>
      <c r="B26" s="25">
        <v>1</v>
      </c>
      <c r="C26" s="38">
        <v>46391</v>
      </c>
      <c r="D26" s="38">
        <v>46392</v>
      </c>
      <c r="E26" s="42">
        <v>46393</v>
      </c>
      <c r="F26" s="43">
        <v>46394</v>
      </c>
      <c r="G26" s="43">
        <v>46395</v>
      </c>
      <c r="H26" s="43">
        <v>46396</v>
      </c>
      <c r="I26" s="42">
        <v>46397</v>
      </c>
      <c r="J26" s="24" t="s">
        <v>20</v>
      </c>
    </row>
    <row r="27" spans="1:12" x14ac:dyDescent="0.25">
      <c r="A27" s="54"/>
      <c r="B27" s="25">
        <v>2</v>
      </c>
      <c r="C27" s="43">
        <v>46398</v>
      </c>
      <c r="D27" s="43">
        <v>46399</v>
      </c>
      <c r="E27" s="43">
        <v>46400</v>
      </c>
      <c r="F27" s="43">
        <v>46401</v>
      </c>
      <c r="G27" s="43">
        <v>46402</v>
      </c>
      <c r="H27" s="43">
        <v>46403</v>
      </c>
      <c r="I27" s="42">
        <v>46404</v>
      </c>
      <c r="J27" s="24" t="s">
        <v>20</v>
      </c>
    </row>
    <row r="28" spans="1:12" x14ac:dyDescent="0.25">
      <c r="A28" s="54"/>
      <c r="B28" s="25">
        <v>3</v>
      </c>
      <c r="C28" s="40">
        <v>46405</v>
      </c>
      <c r="D28" s="40">
        <v>46406</v>
      </c>
      <c r="E28" s="40">
        <v>46407</v>
      </c>
      <c r="F28" s="40">
        <v>46408</v>
      </c>
      <c r="G28" s="40">
        <v>46409</v>
      </c>
      <c r="H28" s="41">
        <v>46410</v>
      </c>
      <c r="I28" s="42">
        <v>46411</v>
      </c>
      <c r="J28" s="24" t="s">
        <v>21</v>
      </c>
    </row>
    <row r="29" spans="1:12" x14ac:dyDescent="0.25">
      <c r="A29" s="54"/>
      <c r="B29" s="25">
        <v>4</v>
      </c>
      <c r="C29" s="40">
        <v>46412</v>
      </c>
      <c r="D29" s="40">
        <v>46413</v>
      </c>
      <c r="E29" s="40">
        <v>46414</v>
      </c>
      <c r="F29" s="40">
        <v>46415</v>
      </c>
      <c r="G29" s="40">
        <v>46416</v>
      </c>
      <c r="H29" s="41">
        <v>46417</v>
      </c>
      <c r="I29" s="42">
        <v>46418</v>
      </c>
      <c r="J29" s="23">
        <v>2</v>
      </c>
    </row>
    <row r="30" spans="1:12" x14ac:dyDescent="0.25">
      <c r="A30" s="55" t="s">
        <v>22</v>
      </c>
      <c r="B30" s="25">
        <v>5</v>
      </c>
      <c r="C30" s="40">
        <v>46419</v>
      </c>
      <c r="D30" s="40">
        <v>46420</v>
      </c>
      <c r="E30" s="40">
        <v>46421</v>
      </c>
      <c r="F30" s="40">
        <v>46422</v>
      </c>
      <c r="G30" s="40">
        <v>46423</v>
      </c>
      <c r="H30" s="41">
        <v>46424</v>
      </c>
      <c r="I30" s="42">
        <v>46425</v>
      </c>
      <c r="J30" s="23">
        <v>3</v>
      </c>
    </row>
    <row r="31" spans="1:12" x14ac:dyDescent="0.25">
      <c r="A31" s="55"/>
      <c r="B31" s="25">
        <v>6</v>
      </c>
      <c r="C31" s="40">
        <v>46426</v>
      </c>
      <c r="D31" s="40">
        <v>46427</v>
      </c>
      <c r="E31" s="40">
        <v>46428</v>
      </c>
      <c r="F31" s="40">
        <v>46429</v>
      </c>
      <c r="G31" s="40">
        <v>46430</v>
      </c>
      <c r="H31" s="41">
        <v>46431</v>
      </c>
      <c r="I31" s="42">
        <v>46432</v>
      </c>
      <c r="J31" s="23">
        <v>4</v>
      </c>
    </row>
    <row r="32" spans="1:12" x14ac:dyDescent="0.25">
      <c r="A32" s="55"/>
      <c r="B32" s="25">
        <v>7</v>
      </c>
      <c r="C32" s="40">
        <v>46433</v>
      </c>
      <c r="D32" s="40">
        <v>46434</v>
      </c>
      <c r="E32" s="40">
        <v>46435</v>
      </c>
      <c r="F32" s="40">
        <v>46436</v>
      </c>
      <c r="G32" s="40">
        <v>46437</v>
      </c>
      <c r="H32" s="41">
        <v>46438</v>
      </c>
      <c r="I32" s="42">
        <v>46439</v>
      </c>
      <c r="J32" s="23">
        <v>5</v>
      </c>
    </row>
    <row r="33" spans="1:11" x14ac:dyDescent="0.25">
      <c r="A33" s="55"/>
      <c r="B33" s="25">
        <v>8</v>
      </c>
      <c r="C33" s="40">
        <v>46440</v>
      </c>
      <c r="D33" s="40">
        <v>46441</v>
      </c>
      <c r="E33" s="40">
        <v>46442</v>
      </c>
      <c r="F33" s="40">
        <v>46443</v>
      </c>
      <c r="G33" s="40">
        <v>46444</v>
      </c>
      <c r="H33" s="41">
        <v>46445</v>
      </c>
      <c r="I33" s="42">
        <v>46446</v>
      </c>
      <c r="J33" s="23">
        <v>6</v>
      </c>
    </row>
    <row r="34" spans="1:11" x14ac:dyDescent="0.25">
      <c r="A34" s="54" t="s">
        <v>23</v>
      </c>
      <c r="B34" s="25">
        <v>9</v>
      </c>
      <c r="C34" s="40">
        <v>46447</v>
      </c>
      <c r="D34" s="40">
        <v>46448</v>
      </c>
      <c r="E34" s="40">
        <v>46449</v>
      </c>
      <c r="F34" s="40">
        <v>46450</v>
      </c>
      <c r="G34" s="40">
        <v>46451</v>
      </c>
      <c r="H34" s="41">
        <v>46452</v>
      </c>
      <c r="I34" s="42">
        <v>46453</v>
      </c>
      <c r="J34" s="23">
        <v>7</v>
      </c>
    </row>
    <row r="35" spans="1:11" x14ac:dyDescent="0.25">
      <c r="A35" s="54"/>
      <c r="B35" s="25">
        <v>10</v>
      </c>
      <c r="C35" s="44">
        <v>46454</v>
      </c>
      <c r="D35" s="44">
        <v>46455</v>
      </c>
      <c r="E35" s="38">
        <v>46456</v>
      </c>
      <c r="F35" s="38">
        <v>46457</v>
      </c>
      <c r="G35" s="43">
        <v>46458</v>
      </c>
      <c r="H35" s="41">
        <v>46459</v>
      </c>
      <c r="I35" s="42">
        <v>46460</v>
      </c>
      <c r="J35" s="24" t="s">
        <v>24</v>
      </c>
    </row>
    <row r="36" spans="1:11" x14ac:dyDescent="0.25">
      <c r="A36" s="54"/>
      <c r="B36" s="25">
        <v>11</v>
      </c>
      <c r="C36" s="43">
        <v>46461</v>
      </c>
      <c r="D36" s="43">
        <v>46462</v>
      </c>
      <c r="E36" s="43">
        <v>46463</v>
      </c>
      <c r="F36" s="43">
        <v>46464</v>
      </c>
      <c r="G36" s="43">
        <v>46465</v>
      </c>
      <c r="H36" s="41">
        <v>46466</v>
      </c>
      <c r="I36" s="42">
        <v>46467</v>
      </c>
      <c r="J36" s="24" t="s">
        <v>24</v>
      </c>
    </row>
    <row r="37" spans="1:11" x14ac:dyDescent="0.25">
      <c r="A37" s="54"/>
      <c r="B37" s="25">
        <v>12</v>
      </c>
      <c r="C37" s="40">
        <v>46468</v>
      </c>
      <c r="D37" s="40">
        <v>46469</v>
      </c>
      <c r="E37" s="40">
        <v>46470</v>
      </c>
      <c r="F37" s="40">
        <v>46471</v>
      </c>
      <c r="G37" s="42">
        <v>46472</v>
      </c>
      <c r="H37" s="42">
        <v>46473</v>
      </c>
      <c r="I37" s="42">
        <v>46474</v>
      </c>
      <c r="J37" s="24" t="s">
        <v>25</v>
      </c>
    </row>
    <row r="38" spans="1:11" x14ac:dyDescent="0.25">
      <c r="A38" s="54"/>
      <c r="B38" s="25">
        <v>13</v>
      </c>
      <c r="C38" s="42">
        <v>46475</v>
      </c>
      <c r="D38" s="39">
        <v>46476</v>
      </c>
      <c r="E38" s="39">
        <v>46477</v>
      </c>
      <c r="F38" s="39">
        <v>46478</v>
      </c>
      <c r="G38" s="39">
        <v>46479</v>
      </c>
      <c r="H38" s="39">
        <v>46480</v>
      </c>
      <c r="I38" s="42">
        <v>46481</v>
      </c>
      <c r="J38" s="23" t="s">
        <v>26</v>
      </c>
      <c r="K38" s="28"/>
    </row>
    <row r="39" spans="1:11" x14ac:dyDescent="0.25">
      <c r="A39" s="54" t="s">
        <v>27</v>
      </c>
      <c r="B39" s="25">
        <v>14</v>
      </c>
      <c r="C39" s="39">
        <v>46482</v>
      </c>
      <c r="D39" s="39">
        <v>46483</v>
      </c>
      <c r="E39" s="39">
        <v>46484</v>
      </c>
      <c r="F39" s="39">
        <v>46485</v>
      </c>
      <c r="G39" s="39">
        <v>46486</v>
      </c>
      <c r="H39" s="41">
        <v>46487</v>
      </c>
      <c r="I39" s="42">
        <v>46488</v>
      </c>
      <c r="J39" s="23" t="s">
        <v>26</v>
      </c>
    </row>
    <row r="40" spans="1:11" x14ac:dyDescent="0.25">
      <c r="A40" s="54"/>
      <c r="B40" s="25">
        <v>15</v>
      </c>
      <c r="C40" s="40">
        <v>46489</v>
      </c>
      <c r="D40" s="40">
        <v>46490</v>
      </c>
      <c r="E40" s="40">
        <v>46491</v>
      </c>
      <c r="F40" s="40">
        <v>46492</v>
      </c>
      <c r="G40" s="40">
        <v>46493</v>
      </c>
      <c r="H40" s="41">
        <v>46494</v>
      </c>
      <c r="I40" s="42">
        <v>46495</v>
      </c>
      <c r="J40" s="24" t="s">
        <v>28</v>
      </c>
    </row>
    <row r="41" spans="1:11" x14ac:dyDescent="0.25">
      <c r="A41" s="54"/>
      <c r="B41" s="25">
        <v>16</v>
      </c>
      <c r="C41" s="40">
        <v>46496</v>
      </c>
      <c r="D41" s="40">
        <v>46497</v>
      </c>
      <c r="E41" s="40">
        <v>46498</v>
      </c>
      <c r="F41" s="40">
        <v>46499</v>
      </c>
      <c r="G41" s="40">
        <v>46500</v>
      </c>
      <c r="H41" s="41">
        <v>46501</v>
      </c>
      <c r="I41" s="42">
        <v>46502</v>
      </c>
      <c r="J41" s="23">
        <v>3</v>
      </c>
    </row>
    <row r="42" spans="1:11" x14ac:dyDescent="0.25">
      <c r="A42" s="54"/>
      <c r="B42" s="25">
        <v>17</v>
      </c>
      <c r="C42" s="40">
        <v>46503</v>
      </c>
      <c r="D42" s="40">
        <v>46504</v>
      </c>
      <c r="E42" s="40">
        <v>46505</v>
      </c>
      <c r="F42" s="40">
        <v>46506</v>
      </c>
      <c r="G42" s="38">
        <v>46507</v>
      </c>
      <c r="H42" s="42">
        <v>46508</v>
      </c>
      <c r="I42" s="42">
        <v>46509</v>
      </c>
      <c r="J42" s="23">
        <v>4</v>
      </c>
    </row>
    <row r="43" spans="1:11" x14ac:dyDescent="0.25">
      <c r="A43" s="54" t="s">
        <v>29</v>
      </c>
      <c r="B43" s="25">
        <v>18</v>
      </c>
      <c r="C43" s="40">
        <v>46510</v>
      </c>
      <c r="D43" s="40">
        <v>46511</v>
      </c>
      <c r="E43" s="40">
        <v>46512</v>
      </c>
      <c r="F43" s="42">
        <v>46513</v>
      </c>
      <c r="G43" s="38">
        <v>46514</v>
      </c>
      <c r="H43" s="41">
        <v>46515</v>
      </c>
      <c r="I43" s="42">
        <v>46516</v>
      </c>
      <c r="J43" s="23">
        <v>5</v>
      </c>
      <c r="K43" s="28"/>
    </row>
    <row r="44" spans="1:11" x14ac:dyDescent="0.25">
      <c r="A44" s="54"/>
      <c r="B44" s="25">
        <v>19</v>
      </c>
      <c r="C44" s="40">
        <v>46517</v>
      </c>
      <c r="D44" s="40">
        <v>46518</v>
      </c>
      <c r="E44" s="40">
        <v>46519</v>
      </c>
      <c r="F44" s="40">
        <v>46520</v>
      </c>
      <c r="G44" s="40">
        <v>46521</v>
      </c>
      <c r="H44" s="41">
        <v>46522</v>
      </c>
      <c r="I44" s="42">
        <v>46523</v>
      </c>
      <c r="J44" s="23">
        <v>6</v>
      </c>
      <c r="K44" s="28"/>
    </row>
    <row r="45" spans="1:11" x14ac:dyDescent="0.25">
      <c r="A45" s="54"/>
      <c r="B45" s="25">
        <v>20</v>
      </c>
      <c r="C45" s="40">
        <v>46524</v>
      </c>
      <c r="D45" s="40">
        <v>46525</v>
      </c>
      <c r="E45" s="40">
        <v>46526</v>
      </c>
      <c r="F45" s="40">
        <v>46527</v>
      </c>
      <c r="G45" s="40">
        <v>46528</v>
      </c>
      <c r="H45" s="41">
        <v>46529</v>
      </c>
      <c r="I45" s="42">
        <v>46530</v>
      </c>
      <c r="J45" s="23">
        <v>7</v>
      </c>
    </row>
    <row r="46" spans="1:11" x14ac:dyDescent="0.25">
      <c r="A46" s="54"/>
      <c r="B46" s="25">
        <v>21</v>
      </c>
      <c r="C46" s="40">
        <v>46531</v>
      </c>
      <c r="D46" s="40">
        <v>46532</v>
      </c>
      <c r="E46" s="40">
        <v>46533</v>
      </c>
      <c r="F46" s="40">
        <v>46534</v>
      </c>
      <c r="G46" s="38">
        <v>46535</v>
      </c>
      <c r="H46" s="41">
        <v>46536</v>
      </c>
      <c r="I46" s="42">
        <v>46537</v>
      </c>
      <c r="J46" s="23">
        <v>8</v>
      </c>
    </row>
    <row r="47" spans="1:11" x14ac:dyDescent="0.25">
      <c r="A47" s="54" t="s">
        <v>30</v>
      </c>
      <c r="B47" s="25">
        <v>22</v>
      </c>
      <c r="C47" s="43">
        <v>46538</v>
      </c>
      <c r="D47" s="43">
        <v>46539</v>
      </c>
      <c r="E47" s="43">
        <v>46540</v>
      </c>
      <c r="F47" s="43">
        <v>46541</v>
      </c>
      <c r="G47" s="43">
        <v>46542</v>
      </c>
      <c r="H47" s="43">
        <v>46543</v>
      </c>
      <c r="I47" s="42">
        <v>46544</v>
      </c>
      <c r="J47" s="24" t="s">
        <v>31</v>
      </c>
    </row>
    <row r="48" spans="1:11" x14ac:dyDescent="0.25">
      <c r="A48" s="54"/>
      <c r="B48" s="25">
        <v>23</v>
      </c>
      <c r="C48" s="38">
        <v>46545</v>
      </c>
      <c r="D48" s="38">
        <v>46546</v>
      </c>
      <c r="E48" s="38">
        <v>46547</v>
      </c>
      <c r="F48" s="38">
        <v>46548</v>
      </c>
      <c r="G48" s="38">
        <v>46549</v>
      </c>
      <c r="H48" s="41">
        <v>46550</v>
      </c>
      <c r="I48" s="42">
        <v>46551</v>
      </c>
      <c r="J48" s="24"/>
    </row>
    <row r="49" spans="1:10" x14ac:dyDescent="0.25">
      <c r="A49" s="54"/>
      <c r="B49" s="25">
        <v>24</v>
      </c>
      <c r="C49" s="38">
        <v>46552</v>
      </c>
      <c r="D49" s="38">
        <v>46553</v>
      </c>
      <c r="E49" s="38">
        <v>46554</v>
      </c>
      <c r="F49" s="38">
        <v>46555</v>
      </c>
      <c r="G49" s="38">
        <v>46556</v>
      </c>
      <c r="H49" s="41">
        <v>46557</v>
      </c>
      <c r="I49" s="42">
        <v>46558</v>
      </c>
      <c r="J49" s="24"/>
    </row>
    <row r="50" spans="1:10" x14ac:dyDescent="0.25">
      <c r="A50" s="54"/>
      <c r="B50" s="25">
        <v>25</v>
      </c>
      <c r="C50" s="38">
        <v>46559</v>
      </c>
      <c r="D50" s="38">
        <v>46560</v>
      </c>
      <c r="E50" s="38">
        <v>46561</v>
      </c>
      <c r="F50" s="38">
        <v>46562</v>
      </c>
      <c r="G50" s="38">
        <v>46563</v>
      </c>
      <c r="H50" s="41">
        <v>46564</v>
      </c>
      <c r="I50" s="42">
        <v>46565</v>
      </c>
      <c r="J50" s="24"/>
    </row>
    <row r="51" spans="1:10" x14ac:dyDescent="0.25">
      <c r="A51" s="54"/>
      <c r="B51" s="25">
        <v>26</v>
      </c>
      <c r="C51" s="38">
        <v>46566</v>
      </c>
      <c r="D51" s="38">
        <v>46567</v>
      </c>
      <c r="E51" s="38">
        <v>46568</v>
      </c>
      <c r="F51" s="38">
        <v>46569</v>
      </c>
      <c r="G51" s="38">
        <v>46570</v>
      </c>
      <c r="H51" s="41">
        <v>46571</v>
      </c>
      <c r="I51" s="42">
        <v>46572</v>
      </c>
      <c r="J51" s="24"/>
    </row>
    <row r="52" spans="1:10" x14ac:dyDescent="0.25">
      <c r="A52" s="54" t="s">
        <v>32</v>
      </c>
      <c r="B52" s="25">
        <v>27</v>
      </c>
      <c r="C52" s="38">
        <v>46573</v>
      </c>
      <c r="D52" s="38">
        <v>46574</v>
      </c>
      <c r="E52" s="38">
        <v>46575</v>
      </c>
      <c r="F52" s="38">
        <v>46576</v>
      </c>
      <c r="G52" s="38">
        <v>46577</v>
      </c>
      <c r="H52" s="41">
        <v>46578</v>
      </c>
      <c r="I52" s="42">
        <v>46579</v>
      </c>
      <c r="J52" s="24"/>
    </row>
    <row r="53" spans="1:10" x14ac:dyDescent="0.25">
      <c r="A53" s="54"/>
      <c r="B53" s="25">
        <v>28</v>
      </c>
      <c r="C53" s="38">
        <v>46580</v>
      </c>
      <c r="D53" s="38">
        <v>46581</v>
      </c>
      <c r="E53" s="38">
        <v>46582</v>
      </c>
      <c r="F53" s="38">
        <v>46583</v>
      </c>
      <c r="G53" s="38">
        <v>46584</v>
      </c>
      <c r="H53" s="41">
        <v>46585</v>
      </c>
      <c r="I53" s="42">
        <v>46586</v>
      </c>
      <c r="J53" s="24"/>
    </row>
    <row r="54" spans="1:10" x14ac:dyDescent="0.25">
      <c r="A54" s="54"/>
      <c r="B54" s="25">
        <v>29</v>
      </c>
      <c r="C54" s="38">
        <v>46587</v>
      </c>
      <c r="D54" s="38">
        <v>46588</v>
      </c>
      <c r="E54" s="38">
        <v>46589</v>
      </c>
      <c r="F54" s="38">
        <v>46590</v>
      </c>
      <c r="G54" s="38">
        <v>46591</v>
      </c>
      <c r="H54" s="41">
        <v>46592</v>
      </c>
      <c r="I54" s="42">
        <v>46593</v>
      </c>
      <c r="J54" s="24"/>
    </row>
    <row r="55" spans="1:10" x14ac:dyDescent="0.25">
      <c r="A55" s="54"/>
      <c r="B55" s="25">
        <v>30</v>
      </c>
      <c r="C55" s="38">
        <v>46594</v>
      </c>
      <c r="D55" s="38">
        <v>46595</v>
      </c>
      <c r="E55" s="38">
        <v>46596</v>
      </c>
      <c r="F55" s="38">
        <v>46597</v>
      </c>
      <c r="G55" s="38">
        <v>46598</v>
      </c>
      <c r="H55" s="41">
        <v>46599</v>
      </c>
      <c r="I55" s="42">
        <v>46600</v>
      </c>
      <c r="J55" s="24"/>
    </row>
    <row r="56" spans="1:10" x14ac:dyDescent="0.25">
      <c r="A56" s="49" t="s">
        <v>10</v>
      </c>
      <c r="B56" s="25">
        <v>31</v>
      </c>
      <c r="C56" s="38">
        <v>46601</v>
      </c>
      <c r="D56" s="38">
        <v>46602</v>
      </c>
      <c r="E56" s="38">
        <v>46603</v>
      </c>
      <c r="F56" s="38">
        <v>46604</v>
      </c>
      <c r="G56" s="38">
        <v>46605</v>
      </c>
      <c r="H56" s="41">
        <v>46606</v>
      </c>
      <c r="I56" s="42">
        <v>46607</v>
      </c>
      <c r="J56" s="24"/>
    </row>
    <row r="57" spans="1:10" ht="15" customHeight="1" x14ac:dyDescent="0.25">
      <c r="A57" s="52"/>
      <c r="B57" s="25">
        <v>32</v>
      </c>
      <c r="C57" s="38">
        <v>46608</v>
      </c>
      <c r="D57" s="38">
        <v>46609</v>
      </c>
      <c r="E57" s="38">
        <v>46610</v>
      </c>
      <c r="F57" s="38">
        <v>46611</v>
      </c>
      <c r="G57" s="38">
        <v>46612</v>
      </c>
      <c r="H57" s="41">
        <v>46613</v>
      </c>
      <c r="I57" s="42">
        <v>46614</v>
      </c>
      <c r="J57" s="24"/>
    </row>
    <row r="58" spans="1:10" x14ac:dyDescent="0.25">
      <c r="A58" s="52"/>
      <c r="B58" s="25">
        <v>33</v>
      </c>
      <c r="C58" s="39">
        <v>46615</v>
      </c>
      <c r="D58" s="39">
        <v>46616</v>
      </c>
      <c r="E58" s="39">
        <v>46617</v>
      </c>
      <c r="F58" s="39">
        <v>46618</v>
      </c>
      <c r="G58" s="39">
        <v>46619</v>
      </c>
      <c r="H58" s="39">
        <v>46620</v>
      </c>
      <c r="I58" s="42">
        <v>46621</v>
      </c>
      <c r="J58" s="24" t="s">
        <v>33</v>
      </c>
    </row>
    <row r="59" spans="1:10" x14ac:dyDescent="0.25">
      <c r="A59" s="53"/>
      <c r="B59" s="25">
        <v>34</v>
      </c>
      <c r="C59" s="39">
        <v>46622</v>
      </c>
      <c r="D59" s="39">
        <v>46623</v>
      </c>
      <c r="E59" s="39">
        <v>46624</v>
      </c>
      <c r="F59" s="39">
        <v>46625</v>
      </c>
      <c r="G59" s="39">
        <v>46626</v>
      </c>
      <c r="H59" s="39">
        <v>46627</v>
      </c>
      <c r="I59" s="42">
        <v>46628</v>
      </c>
      <c r="J59" s="24" t="s">
        <v>33</v>
      </c>
    </row>
    <row r="60" spans="1:10" x14ac:dyDescent="0.25">
      <c r="B60" s="25">
        <v>35</v>
      </c>
      <c r="C60" s="40">
        <v>46629</v>
      </c>
      <c r="D60" s="40">
        <v>46630</v>
      </c>
      <c r="E60" s="40">
        <v>46631</v>
      </c>
      <c r="F60" s="40">
        <v>46632</v>
      </c>
      <c r="G60" s="40">
        <v>46633</v>
      </c>
      <c r="H60" s="41">
        <v>46634</v>
      </c>
      <c r="I60" s="42">
        <v>46635</v>
      </c>
      <c r="J60" s="23" t="s">
        <v>12</v>
      </c>
    </row>
    <row r="61" spans="1:10" x14ac:dyDescent="0.25">
      <c r="B61" s="25">
        <v>36</v>
      </c>
      <c r="C61" s="40">
        <v>46636</v>
      </c>
      <c r="D61" s="40">
        <v>46637</v>
      </c>
      <c r="E61" s="40">
        <v>46638</v>
      </c>
      <c r="F61" s="40">
        <v>46639</v>
      </c>
      <c r="G61" s="40">
        <v>46640</v>
      </c>
      <c r="H61" s="41">
        <v>46641</v>
      </c>
      <c r="I61" s="42">
        <v>46642</v>
      </c>
      <c r="J61" s="23">
        <v>2</v>
      </c>
    </row>
    <row r="62" spans="1:10" x14ac:dyDescent="0.25">
      <c r="A62" s="45"/>
      <c r="B62" s="46">
        <v>37</v>
      </c>
      <c r="C62" s="40">
        <v>46643</v>
      </c>
      <c r="D62" s="40">
        <v>46644</v>
      </c>
      <c r="E62" s="40">
        <v>46645</v>
      </c>
      <c r="F62" s="40">
        <v>46646</v>
      </c>
      <c r="G62" s="40">
        <v>46647</v>
      </c>
      <c r="H62" s="41">
        <v>46648</v>
      </c>
      <c r="I62" s="42">
        <v>46649</v>
      </c>
      <c r="J62" s="26">
        <v>3</v>
      </c>
    </row>
    <row r="63" spans="1:10" x14ac:dyDescent="0.25">
      <c r="B63" s="3"/>
      <c r="C63" s="3"/>
      <c r="D63" s="3"/>
      <c r="E63" s="3"/>
      <c r="F63" s="3"/>
      <c r="G63" s="3"/>
      <c r="H63" s="3"/>
      <c r="I63" s="3"/>
      <c r="J63" s="3"/>
    </row>
  </sheetData>
  <mergeCells count="22">
    <mergeCell ref="L18:L19"/>
    <mergeCell ref="L3:L4"/>
    <mergeCell ref="L6:L7"/>
    <mergeCell ref="L9:L10"/>
    <mergeCell ref="L12:L13"/>
    <mergeCell ref="L15:L16"/>
    <mergeCell ref="C1:I1"/>
    <mergeCell ref="J1:J7"/>
    <mergeCell ref="B1:B7"/>
    <mergeCell ref="A8:A12"/>
    <mergeCell ref="A3:A7"/>
    <mergeCell ref="A13:A16"/>
    <mergeCell ref="A56:A59"/>
    <mergeCell ref="A39:A42"/>
    <mergeCell ref="A43:A46"/>
    <mergeCell ref="A47:A51"/>
    <mergeCell ref="A52:A55"/>
    <mergeCell ref="A17:A20"/>
    <mergeCell ref="A21:A25"/>
    <mergeCell ref="A26:A29"/>
    <mergeCell ref="A30:A33"/>
    <mergeCell ref="A34:A38"/>
  </mergeCells>
  <phoneticPr fontId="19" type="noConversion"/>
  <pageMargins left="0.25" right="0.25" top="0.75" bottom="0.75" header="0.3" footer="0.3"/>
  <pageSetup paperSize="9" scale="75" fitToWidth="0" fitToHeight="0" orientation="portrait" verticalDpi="300" r:id="rId1"/>
  <headerFooter>
    <oddHeader xml:space="preserve">&amp;C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2"/>
  <sheetViews>
    <sheetView topLeftCell="A5" zoomScaleNormal="100" workbookViewId="0">
      <selection activeCell="G32" sqref="G32"/>
    </sheetView>
  </sheetViews>
  <sheetFormatPr defaultRowHeight="15" x14ac:dyDescent="0.25"/>
  <cols>
    <col min="1" max="1" width="18.7109375" customWidth="1"/>
    <col min="2" max="2" width="18.140625" customWidth="1"/>
    <col min="3" max="3" width="18" customWidth="1"/>
    <col min="4" max="4" width="18.140625" customWidth="1"/>
    <col min="5" max="5" width="18.28515625" customWidth="1"/>
    <col min="6" max="7" width="18.42578125" customWidth="1"/>
    <col min="8" max="8" width="18.140625" customWidth="1"/>
  </cols>
  <sheetData>
    <row r="1" spans="1:8" ht="33" x14ac:dyDescent="0.45">
      <c r="A1" s="4" t="s">
        <v>34</v>
      </c>
      <c r="B1" s="5"/>
      <c r="C1" s="5"/>
      <c r="D1" s="5"/>
      <c r="E1" s="5"/>
      <c r="F1" s="5"/>
      <c r="G1" s="5"/>
      <c r="H1" s="5"/>
    </row>
    <row r="2" spans="1:8" x14ac:dyDescent="0.25">
      <c r="A2" s="5"/>
      <c r="B2" s="5"/>
      <c r="C2" s="5"/>
      <c r="D2" s="5"/>
      <c r="E2" s="5"/>
      <c r="F2" s="5"/>
      <c r="G2" s="5"/>
      <c r="H2" s="5"/>
    </row>
    <row r="3" spans="1:8" ht="18" x14ac:dyDescent="0.25">
      <c r="A3" s="6" t="s">
        <v>35</v>
      </c>
      <c r="B3" s="5"/>
      <c r="C3" s="5"/>
      <c r="D3" s="5"/>
      <c r="E3" s="5"/>
      <c r="F3" s="5"/>
      <c r="G3" s="5"/>
      <c r="H3" s="5"/>
    </row>
    <row r="4" spans="1:8" x14ac:dyDescent="0.25">
      <c r="A4" s="5"/>
      <c r="B4" s="5"/>
      <c r="C4" s="5"/>
      <c r="D4" s="5"/>
      <c r="E4" s="5"/>
      <c r="F4" s="5"/>
      <c r="G4" s="5"/>
      <c r="H4" s="5"/>
    </row>
    <row r="5" spans="1:8" x14ac:dyDescent="0.25">
      <c r="A5" s="7" t="s">
        <v>0</v>
      </c>
      <c r="B5" s="8" t="s">
        <v>36</v>
      </c>
      <c r="C5" s="9" t="s">
        <v>37</v>
      </c>
      <c r="D5" s="9" t="s">
        <v>38</v>
      </c>
      <c r="E5" s="9" t="s">
        <v>39</v>
      </c>
      <c r="F5" s="9" t="s">
        <v>40</v>
      </c>
      <c r="G5" s="10" t="s">
        <v>41</v>
      </c>
      <c r="H5" s="7" t="s">
        <v>42</v>
      </c>
    </row>
    <row r="6" spans="1:8" x14ac:dyDescent="0.25">
      <c r="A6" s="12">
        <v>36</v>
      </c>
      <c r="B6" s="13">
        <v>46265</v>
      </c>
      <c r="C6" s="13">
        <f>SUM(B6)+1</f>
        <v>46266</v>
      </c>
      <c r="D6" s="13">
        <f>SUM(B6)+2</f>
        <v>46267</v>
      </c>
      <c r="E6" s="13">
        <f>SUM(B6)+3</f>
        <v>46268</v>
      </c>
      <c r="F6" s="13">
        <f t="shared" ref="F6:F11" si="0">SUM(B6)+4</f>
        <v>46269</v>
      </c>
      <c r="G6" s="14"/>
      <c r="H6" s="12">
        <v>1</v>
      </c>
    </row>
    <row r="7" spans="1:8" x14ac:dyDescent="0.25">
      <c r="A7" s="12">
        <f>SUM(A6)+1</f>
        <v>37</v>
      </c>
      <c r="B7" s="13">
        <f>SUM(B6)+7</f>
        <v>46272</v>
      </c>
      <c r="C7" s="13">
        <f>SUM(B7)+1</f>
        <v>46273</v>
      </c>
      <c r="D7" s="13">
        <f>SUM(B7)+2</f>
        <v>46274</v>
      </c>
      <c r="E7" s="13">
        <f>SUM(B7)+3</f>
        <v>46275</v>
      </c>
      <c r="F7" s="13">
        <f t="shared" si="0"/>
        <v>46276</v>
      </c>
      <c r="G7" s="15"/>
      <c r="H7" s="12">
        <f>SUM(H6)+1</f>
        <v>2</v>
      </c>
    </row>
    <row r="8" spans="1:8" x14ac:dyDescent="0.25">
      <c r="A8" s="12">
        <f t="shared" ref="A8:A13" si="1">SUM(A7)+1</f>
        <v>38</v>
      </c>
      <c r="B8" s="13">
        <f>SUM(B6)+14</f>
        <v>46279</v>
      </c>
      <c r="C8" s="13">
        <f>SUM(B8)+1</f>
        <v>46280</v>
      </c>
      <c r="D8" s="13">
        <f>SUM(B8)+2</f>
        <v>46281</v>
      </c>
      <c r="E8" s="13">
        <f>SUM(B8)+3</f>
        <v>46282</v>
      </c>
      <c r="F8" s="13">
        <f t="shared" si="0"/>
        <v>46283</v>
      </c>
      <c r="G8" s="14"/>
      <c r="H8" s="12">
        <f t="shared" ref="H8:H12" si="2">SUM(H7)+1</f>
        <v>3</v>
      </c>
    </row>
    <row r="9" spans="1:8" x14ac:dyDescent="0.25">
      <c r="A9" s="12">
        <f t="shared" si="1"/>
        <v>39</v>
      </c>
      <c r="B9" s="13">
        <f>SUM(B6)+21</f>
        <v>46286</v>
      </c>
      <c r="C9" s="13">
        <f>SUM(B9)+1</f>
        <v>46287</v>
      </c>
      <c r="D9" s="13">
        <f>SUM(B9)+2</f>
        <v>46288</v>
      </c>
      <c r="E9" s="13">
        <f>SUM(B9)+3</f>
        <v>46289</v>
      </c>
      <c r="F9" s="13">
        <f t="shared" si="0"/>
        <v>46290</v>
      </c>
      <c r="G9" s="14"/>
      <c r="H9" s="12">
        <f t="shared" si="2"/>
        <v>4</v>
      </c>
    </row>
    <row r="10" spans="1:8" x14ac:dyDescent="0.25">
      <c r="A10" s="12">
        <f t="shared" si="1"/>
        <v>40</v>
      </c>
      <c r="B10" s="13">
        <f>SUM(B6)+28</f>
        <v>46293</v>
      </c>
      <c r="C10" s="13">
        <f>SUM(B10)+1</f>
        <v>46294</v>
      </c>
      <c r="D10" s="13">
        <f>SUM(B10)+2</f>
        <v>46295</v>
      </c>
      <c r="E10" s="13">
        <f>SUM(B10)+3</f>
        <v>46296</v>
      </c>
      <c r="F10" s="13">
        <f t="shared" si="0"/>
        <v>46297</v>
      </c>
      <c r="G10" s="14"/>
      <c r="H10" s="12">
        <f t="shared" si="2"/>
        <v>5</v>
      </c>
    </row>
    <row r="11" spans="1:8" x14ac:dyDescent="0.25">
      <c r="A11" s="12">
        <f t="shared" si="1"/>
        <v>41</v>
      </c>
      <c r="B11" s="13">
        <f>SUM(B6)+35</f>
        <v>46300</v>
      </c>
      <c r="C11" s="13">
        <f t="shared" ref="C11:C14" si="3">SUM(B11)+1</f>
        <v>46301</v>
      </c>
      <c r="D11" s="13">
        <f t="shared" ref="D11:D14" si="4">SUM(B11)+2</f>
        <v>46302</v>
      </c>
      <c r="E11" s="13">
        <f t="shared" ref="E11:E14" si="5">SUM(B11)+3</f>
        <v>46303</v>
      </c>
      <c r="F11" s="13">
        <f t="shared" si="0"/>
        <v>46304</v>
      </c>
      <c r="G11" s="14"/>
      <c r="H11" s="12">
        <f t="shared" si="2"/>
        <v>6</v>
      </c>
    </row>
    <row r="12" spans="1:8" x14ac:dyDescent="0.25">
      <c r="A12" s="12">
        <f t="shared" si="1"/>
        <v>42</v>
      </c>
      <c r="B12" s="13">
        <f>SUM(B6)+42</f>
        <v>46307</v>
      </c>
      <c r="C12" s="13">
        <f t="shared" si="3"/>
        <v>46308</v>
      </c>
      <c r="D12" s="13">
        <f t="shared" si="4"/>
        <v>46309</v>
      </c>
      <c r="E12" s="13">
        <f t="shared" si="5"/>
        <v>46310</v>
      </c>
      <c r="F12" s="13">
        <f t="shared" ref="F12" si="6">SUM(B12)+4</f>
        <v>46311</v>
      </c>
      <c r="G12" s="14"/>
      <c r="H12" s="12">
        <f t="shared" si="2"/>
        <v>7</v>
      </c>
    </row>
    <row r="13" spans="1:8" x14ac:dyDescent="0.25">
      <c r="A13" s="12">
        <f t="shared" si="1"/>
        <v>43</v>
      </c>
      <c r="B13" s="16">
        <f>SUM(B6)+49</f>
        <v>46314</v>
      </c>
      <c r="C13" s="16">
        <f t="shared" si="3"/>
        <v>46315</v>
      </c>
      <c r="D13" s="14">
        <f t="shared" si="4"/>
        <v>46316</v>
      </c>
      <c r="E13" s="14">
        <f>SUM(B13)+3</f>
        <v>46317</v>
      </c>
      <c r="F13" s="17">
        <f>SUM(B13)+4</f>
        <v>46318</v>
      </c>
      <c r="G13" s="14"/>
      <c r="H13" s="12" t="s">
        <v>43</v>
      </c>
    </row>
    <row r="14" spans="1:8" x14ac:dyDescent="0.25">
      <c r="A14" s="12" t="s">
        <v>14</v>
      </c>
      <c r="B14" s="17">
        <f>SUM(B6)+56</f>
        <v>46321</v>
      </c>
      <c r="C14" s="17">
        <f t="shared" si="3"/>
        <v>46322</v>
      </c>
      <c r="D14" s="17">
        <f t="shared" si="4"/>
        <v>46323</v>
      </c>
      <c r="E14" s="17">
        <f t="shared" si="5"/>
        <v>46324</v>
      </c>
      <c r="F14" s="17">
        <f>SUM(B14)+4</f>
        <v>46325</v>
      </c>
      <c r="G14" s="47">
        <f>SUM(C14)+4</f>
        <v>46326</v>
      </c>
      <c r="H14" s="12" t="s">
        <v>43</v>
      </c>
    </row>
    <row r="15" spans="1:8" x14ac:dyDescent="0.25">
      <c r="A15" s="5"/>
      <c r="B15" s="5"/>
      <c r="C15" s="5"/>
      <c r="D15" s="5"/>
      <c r="E15" s="5"/>
      <c r="F15" s="5"/>
      <c r="G15" s="5"/>
      <c r="H15" s="5"/>
    </row>
    <row r="16" spans="1:8" ht="18" x14ac:dyDescent="0.25">
      <c r="A16" s="6" t="s">
        <v>44</v>
      </c>
      <c r="B16" s="5"/>
      <c r="C16" s="5"/>
      <c r="D16" s="5"/>
      <c r="E16" s="5"/>
      <c r="F16" s="5"/>
      <c r="G16" s="5"/>
      <c r="H16" s="5"/>
    </row>
    <row r="17" spans="1:8" x14ac:dyDescent="0.25">
      <c r="A17" s="5"/>
      <c r="B17" s="5"/>
      <c r="C17" s="5"/>
      <c r="D17" s="5"/>
      <c r="E17" s="5"/>
      <c r="F17" s="5"/>
      <c r="G17" s="5"/>
      <c r="H17" s="5"/>
    </row>
    <row r="18" spans="1:8" x14ac:dyDescent="0.25">
      <c r="A18" s="7" t="s">
        <v>0</v>
      </c>
      <c r="B18" s="8" t="s">
        <v>36</v>
      </c>
      <c r="C18" s="9" t="s">
        <v>37</v>
      </c>
      <c r="D18" s="9" t="s">
        <v>38</v>
      </c>
      <c r="E18" s="9" t="s">
        <v>39</v>
      </c>
      <c r="F18" s="9" t="s">
        <v>40</v>
      </c>
      <c r="G18" s="10" t="s">
        <v>41</v>
      </c>
      <c r="H18" s="7" t="s">
        <v>42</v>
      </c>
    </row>
    <row r="19" spans="1:8" x14ac:dyDescent="0.25">
      <c r="A19" s="12">
        <v>45</v>
      </c>
      <c r="B19" s="13">
        <v>46328</v>
      </c>
      <c r="C19" s="13">
        <f>SUM(B19)+1</f>
        <v>46329</v>
      </c>
      <c r="D19" s="13">
        <f>SUM(B19)+2</f>
        <v>46330</v>
      </c>
      <c r="E19" s="13">
        <f>SUM(B19)+3</f>
        <v>46331</v>
      </c>
      <c r="F19" s="13">
        <f>SUM(B19)+4</f>
        <v>46332</v>
      </c>
      <c r="G19" s="15"/>
      <c r="H19" s="12">
        <f>SUM(H14)+1</f>
        <v>1</v>
      </c>
    </row>
    <row r="20" spans="1:8" x14ac:dyDescent="0.25">
      <c r="A20" s="12">
        <f t="shared" ref="A20:A27" si="7">SUM(A19)+1</f>
        <v>46</v>
      </c>
      <c r="B20" s="13">
        <f>SUM(B19)+7</f>
        <v>46335</v>
      </c>
      <c r="C20" s="13">
        <f>SUM(B20)+1</f>
        <v>46336</v>
      </c>
      <c r="D20" s="13">
        <f>SUM(B20)+2</f>
        <v>46337</v>
      </c>
      <c r="E20" s="13">
        <f>SUM(B20)+3</f>
        <v>46338</v>
      </c>
      <c r="F20" s="13">
        <f>SUM(B20)+4</f>
        <v>46339</v>
      </c>
      <c r="G20" s="15"/>
      <c r="H20" s="12">
        <f t="shared" ref="H20:H25" si="8">SUM(H19)+1</f>
        <v>2</v>
      </c>
    </row>
    <row r="21" spans="1:8" x14ac:dyDescent="0.25">
      <c r="A21" s="12">
        <f t="shared" si="7"/>
        <v>47</v>
      </c>
      <c r="B21" s="13">
        <f>SUM(B19)+14</f>
        <v>46342</v>
      </c>
      <c r="C21" s="13">
        <f>SUM(B21)+1</f>
        <v>46343</v>
      </c>
      <c r="D21" s="13">
        <f>SUM(B21)+2</f>
        <v>46344</v>
      </c>
      <c r="E21" s="13">
        <f>SUM(B21)+3</f>
        <v>46345</v>
      </c>
      <c r="F21" s="13">
        <f>SUM(B21)+4</f>
        <v>46346</v>
      </c>
      <c r="G21" s="14"/>
      <c r="H21" s="12">
        <f t="shared" si="8"/>
        <v>3</v>
      </c>
    </row>
    <row r="22" spans="1:8" x14ac:dyDescent="0.25">
      <c r="A22" s="12">
        <f t="shared" si="7"/>
        <v>48</v>
      </c>
      <c r="B22" s="13">
        <f>SUM(B19)+21</f>
        <v>46349</v>
      </c>
      <c r="C22" s="13">
        <f>SUM(B22)+1</f>
        <v>46350</v>
      </c>
      <c r="D22" s="13">
        <f>SUM(B22)+2</f>
        <v>46351</v>
      </c>
      <c r="E22" s="13">
        <f>SUM(B22)+3</f>
        <v>46352</v>
      </c>
      <c r="F22" s="13">
        <f>SUM(B22)+4</f>
        <v>46353</v>
      </c>
      <c r="G22" s="14"/>
      <c r="H22" s="12">
        <f t="shared" si="8"/>
        <v>4</v>
      </c>
    </row>
    <row r="23" spans="1:8" x14ac:dyDescent="0.25">
      <c r="A23" s="12">
        <f t="shared" si="7"/>
        <v>49</v>
      </c>
      <c r="B23" s="13">
        <f>SUM(B19)+28</f>
        <v>46356</v>
      </c>
      <c r="C23" s="13">
        <f>SUM(B23)+1</f>
        <v>46357</v>
      </c>
      <c r="D23" s="13">
        <f>SUM(B23)+2</f>
        <v>46358</v>
      </c>
      <c r="E23" s="13">
        <f>SUM(B23)+3</f>
        <v>46359</v>
      </c>
      <c r="F23" s="13">
        <f>SUM(B23)+4</f>
        <v>46360</v>
      </c>
      <c r="G23" s="14"/>
      <c r="H23" s="12">
        <f t="shared" si="8"/>
        <v>5</v>
      </c>
    </row>
    <row r="24" spans="1:8" x14ac:dyDescent="0.25">
      <c r="A24" s="12">
        <f t="shared" si="7"/>
        <v>50</v>
      </c>
      <c r="B24" s="13">
        <f>SUM(B19)+35</f>
        <v>46363</v>
      </c>
      <c r="C24" s="13">
        <f t="shared" ref="C24:C29" si="9">SUM(B24)+1</f>
        <v>46364</v>
      </c>
      <c r="D24" s="13">
        <f t="shared" ref="D24:D29" si="10">SUM(B24)+2</f>
        <v>46365</v>
      </c>
      <c r="E24" s="13">
        <f t="shared" ref="E24:E28" si="11">SUM(B24)+3</f>
        <v>46366</v>
      </c>
      <c r="F24" s="13">
        <f t="shared" ref="F24:G28" si="12">SUM(B24)+4</f>
        <v>46367</v>
      </c>
      <c r="G24" s="14"/>
      <c r="H24" s="12">
        <f t="shared" si="8"/>
        <v>6</v>
      </c>
    </row>
    <row r="25" spans="1:8" x14ac:dyDescent="0.25">
      <c r="A25" s="12">
        <f t="shared" si="7"/>
        <v>51</v>
      </c>
      <c r="B25" s="13">
        <f>SUM(B19)+42</f>
        <v>46370</v>
      </c>
      <c r="C25" s="13">
        <f t="shared" si="9"/>
        <v>46371</v>
      </c>
      <c r="D25" s="13">
        <f t="shared" si="10"/>
        <v>46372</v>
      </c>
      <c r="E25" s="13">
        <f t="shared" si="11"/>
        <v>46373</v>
      </c>
      <c r="F25" s="13">
        <f t="shared" si="12"/>
        <v>46374</v>
      </c>
      <c r="G25" s="14"/>
      <c r="H25" s="12">
        <f t="shared" si="8"/>
        <v>7</v>
      </c>
    </row>
    <row r="26" spans="1:8" x14ac:dyDescent="0.25">
      <c r="A26" s="12">
        <f t="shared" si="7"/>
        <v>52</v>
      </c>
      <c r="B26" s="35">
        <f>SUM(B19)+49</f>
        <v>46377</v>
      </c>
      <c r="C26" s="35">
        <f t="shared" si="9"/>
        <v>46378</v>
      </c>
      <c r="D26" s="35">
        <f t="shared" si="10"/>
        <v>46379</v>
      </c>
      <c r="E26" s="35">
        <f t="shared" si="11"/>
        <v>46380</v>
      </c>
      <c r="F26" s="47">
        <f t="shared" si="12"/>
        <v>46381</v>
      </c>
      <c r="G26" s="14"/>
      <c r="H26" s="34" t="s">
        <v>45</v>
      </c>
    </row>
    <row r="27" spans="1:8" x14ac:dyDescent="0.25">
      <c r="A27" s="12">
        <f t="shared" si="7"/>
        <v>53</v>
      </c>
      <c r="B27" s="14">
        <f>SUM(B19)+56</f>
        <v>46384</v>
      </c>
      <c r="C27" s="14">
        <f t="shared" si="9"/>
        <v>46385</v>
      </c>
      <c r="D27" s="14">
        <f t="shared" si="10"/>
        <v>46386</v>
      </c>
      <c r="E27" s="14">
        <f t="shared" si="11"/>
        <v>46387</v>
      </c>
      <c r="F27" s="47">
        <f t="shared" si="12"/>
        <v>46388</v>
      </c>
      <c r="G27" s="14"/>
      <c r="H27" s="34" t="s">
        <v>45</v>
      </c>
    </row>
    <row r="28" spans="1:8" x14ac:dyDescent="0.25">
      <c r="A28" s="12">
        <v>1</v>
      </c>
      <c r="B28" s="14">
        <f>SUM(B20)+56</f>
        <v>46391</v>
      </c>
      <c r="C28" s="14">
        <f t="shared" si="9"/>
        <v>46392</v>
      </c>
      <c r="D28" s="47">
        <f t="shared" si="10"/>
        <v>46393</v>
      </c>
      <c r="E28" s="17">
        <f t="shared" si="11"/>
        <v>46394</v>
      </c>
      <c r="F28" s="17">
        <f t="shared" si="12"/>
        <v>46395</v>
      </c>
      <c r="G28" s="17">
        <f t="shared" si="12"/>
        <v>46396</v>
      </c>
      <c r="H28" s="12" t="s">
        <v>20</v>
      </c>
    </row>
    <row r="29" spans="1:8" x14ac:dyDescent="0.25">
      <c r="A29" s="12">
        <v>2</v>
      </c>
      <c r="B29" s="17">
        <f>SUM(B21)+56</f>
        <v>46398</v>
      </c>
      <c r="C29" s="17">
        <f t="shared" si="9"/>
        <v>46399</v>
      </c>
      <c r="D29" s="17">
        <f t="shared" si="10"/>
        <v>46400</v>
      </c>
      <c r="E29" s="17">
        <f>SUM(B29)+3</f>
        <v>46401</v>
      </c>
      <c r="F29" s="17">
        <f>SUM(B29)+4</f>
        <v>46402</v>
      </c>
      <c r="G29" s="17">
        <f>SUM(C29)+4</f>
        <v>46403</v>
      </c>
      <c r="H29" s="12" t="s">
        <v>20</v>
      </c>
    </row>
    <row r="30" spans="1:8" x14ac:dyDescent="0.25">
      <c r="A30" s="5"/>
      <c r="B30" s="19"/>
      <c r="C30" s="19"/>
      <c r="D30" s="19"/>
      <c r="E30" s="19"/>
      <c r="F30" s="19"/>
      <c r="G30" s="19"/>
      <c r="H30" s="5"/>
    </row>
    <row r="32" spans="1:8" ht="34.15" customHeight="1" x14ac:dyDescent="0.25">
      <c r="B32" s="29" t="s">
        <v>46</v>
      </c>
      <c r="C32" s="30" t="s">
        <v>47</v>
      </c>
      <c r="D32" s="31" t="s">
        <v>48</v>
      </c>
      <c r="E32" s="32" t="s">
        <v>49</v>
      </c>
      <c r="F32" s="33" t="s">
        <v>50</v>
      </c>
      <c r="G32" s="34" t="s">
        <v>51</v>
      </c>
    </row>
  </sheetData>
  <pageMargins left="0.7" right="0.7" top="0.75" bottom="0.75" header="0.3" footer="0.3"/>
  <pageSetup paperSize="9" scale="90" fitToHeight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9"/>
  <sheetViews>
    <sheetView topLeftCell="A17" zoomScaleNormal="100" workbookViewId="0">
      <selection activeCell="E28" sqref="E28"/>
    </sheetView>
  </sheetViews>
  <sheetFormatPr defaultRowHeight="15" x14ac:dyDescent="0.25"/>
  <cols>
    <col min="1" max="2" width="18.42578125" customWidth="1"/>
    <col min="3" max="3" width="18.28515625" customWidth="1"/>
    <col min="4" max="4" width="19" customWidth="1"/>
    <col min="5" max="5" width="18" customWidth="1"/>
    <col min="6" max="6" width="18.5703125" customWidth="1"/>
    <col min="7" max="7" width="18.28515625" customWidth="1"/>
    <col min="8" max="8" width="18.42578125" customWidth="1"/>
  </cols>
  <sheetData>
    <row r="1" spans="1:8" ht="33" x14ac:dyDescent="0.45">
      <c r="A1" s="4" t="s">
        <v>34</v>
      </c>
      <c r="B1" s="5"/>
      <c r="C1" s="5"/>
      <c r="D1" s="5"/>
      <c r="E1" s="5"/>
      <c r="F1" s="5"/>
      <c r="G1" s="5"/>
      <c r="H1" s="5"/>
    </row>
    <row r="2" spans="1:8" x14ac:dyDescent="0.25">
      <c r="A2" s="5"/>
      <c r="B2" s="5"/>
      <c r="C2" s="5"/>
      <c r="D2" s="5"/>
      <c r="E2" s="5"/>
      <c r="F2" s="5"/>
      <c r="G2" s="5"/>
      <c r="H2" s="5"/>
    </row>
    <row r="3" spans="1:8" ht="18" x14ac:dyDescent="0.25">
      <c r="A3" s="6" t="s">
        <v>52</v>
      </c>
      <c r="B3" s="5"/>
      <c r="C3" s="5"/>
      <c r="D3" s="5"/>
      <c r="E3" s="5"/>
      <c r="F3" s="5"/>
      <c r="G3" s="5"/>
      <c r="H3" s="5"/>
    </row>
    <row r="4" spans="1:8" x14ac:dyDescent="0.25">
      <c r="A4" s="5"/>
      <c r="B4" s="5"/>
      <c r="C4" s="5"/>
      <c r="D4" s="5"/>
      <c r="E4" s="5"/>
      <c r="F4" s="5"/>
      <c r="G4" s="5"/>
      <c r="H4" s="5"/>
    </row>
    <row r="5" spans="1:8" x14ac:dyDescent="0.25">
      <c r="A5" s="7" t="s">
        <v>53</v>
      </c>
      <c r="B5" s="8" t="s">
        <v>36</v>
      </c>
      <c r="C5" s="9" t="s">
        <v>37</v>
      </c>
      <c r="D5" s="9" t="s">
        <v>38</v>
      </c>
      <c r="E5" s="9" t="s">
        <v>39</v>
      </c>
      <c r="F5" s="9" t="s">
        <v>40</v>
      </c>
      <c r="G5" s="10" t="s">
        <v>41</v>
      </c>
      <c r="H5" s="11" t="s">
        <v>2</v>
      </c>
    </row>
    <row r="6" spans="1:8" x14ac:dyDescent="0.25">
      <c r="A6" s="12">
        <v>3</v>
      </c>
      <c r="B6" s="13">
        <v>46405</v>
      </c>
      <c r="C6" s="13">
        <f>SUM(B6)+1</f>
        <v>46406</v>
      </c>
      <c r="D6" s="13">
        <f>SUM(B6)+2</f>
        <v>46407</v>
      </c>
      <c r="E6" s="13">
        <f>SUM(B6)+3</f>
        <v>46408</v>
      </c>
      <c r="F6" s="13">
        <f>SUM(B6)+4</f>
        <v>46409</v>
      </c>
      <c r="G6" s="14"/>
      <c r="H6" s="12">
        <v>1</v>
      </c>
    </row>
    <row r="7" spans="1:8" x14ac:dyDescent="0.25">
      <c r="A7" s="12">
        <f>SUM(A6)+1</f>
        <v>4</v>
      </c>
      <c r="B7" s="13">
        <f>SUM(B6)+7</f>
        <v>46412</v>
      </c>
      <c r="C7" s="13">
        <f>SUM(B7)+1</f>
        <v>46413</v>
      </c>
      <c r="D7" s="13">
        <f>SUM(B7)+2</f>
        <v>46414</v>
      </c>
      <c r="E7" s="13">
        <f>SUM(B7)+3</f>
        <v>46415</v>
      </c>
      <c r="F7" s="13">
        <f>SUM(B7)+4</f>
        <v>46416</v>
      </c>
      <c r="G7" s="15"/>
      <c r="H7" s="12">
        <f>SUM(H6)+1</f>
        <v>2</v>
      </c>
    </row>
    <row r="8" spans="1:8" x14ac:dyDescent="0.25">
      <c r="A8" s="12">
        <f t="shared" ref="A8:A14" si="0">SUM(A7)+1</f>
        <v>5</v>
      </c>
      <c r="B8" s="13">
        <f>SUM(B6)+14</f>
        <v>46419</v>
      </c>
      <c r="C8" s="13">
        <f>SUM(B8)+1</f>
        <v>46420</v>
      </c>
      <c r="D8" s="13">
        <f>SUM(B8)+2</f>
        <v>46421</v>
      </c>
      <c r="E8" s="13">
        <f>SUM(B8)+3</f>
        <v>46422</v>
      </c>
      <c r="F8" s="13">
        <f>SUM(B8)+4</f>
        <v>46423</v>
      </c>
      <c r="G8" s="14"/>
      <c r="H8" s="12">
        <f t="shared" ref="H8:H12" si="1">SUM(H7)+1</f>
        <v>3</v>
      </c>
    </row>
    <row r="9" spans="1:8" x14ac:dyDescent="0.25">
      <c r="A9" s="12">
        <f t="shared" si="0"/>
        <v>6</v>
      </c>
      <c r="B9" s="13">
        <f>SUM(B6)+21</f>
        <v>46426</v>
      </c>
      <c r="C9" s="13">
        <f>SUM(B9)+1</f>
        <v>46427</v>
      </c>
      <c r="D9" s="13">
        <f>SUM(B9)+2</f>
        <v>46428</v>
      </c>
      <c r="E9" s="13">
        <f>SUM(B9)+3</f>
        <v>46429</v>
      </c>
      <c r="F9" s="13">
        <f>SUM(B9)+4</f>
        <v>46430</v>
      </c>
      <c r="G9" s="14"/>
      <c r="H9" s="12">
        <f t="shared" si="1"/>
        <v>4</v>
      </c>
    </row>
    <row r="10" spans="1:8" x14ac:dyDescent="0.25">
      <c r="A10" s="12">
        <f t="shared" si="0"/>
        <v>7</v>
      </c>
      <c r="B10" s="13">
        <f>SUM(B6)+28</f>
        <v>46433</v>
      </c>
      <c r="C10" s="13">
        <f>SUM(B10)+1</f>
        <v>46434</v>
      </c>
      <c r="D10" s="13">
        <f>SUM(B10)+2</f>
        <v>46435</v>
      </c>
      <c r="E10" s="13">
        <f>SUM(B10)+3</f>
        <v>46436</v>
      </c>
      <c r="F10" s="13">
        <f>SUM(B10)+4</f>
        <v>46437</v>
      </c>
      <c r="G10" s="14"/>
      <c r="H10" s="12">
        <f t="shared" si="1"/>
        <v>5</v>
      </c>
    </row>
    <row r="11" spans="1:8" x14ac:dyDescent="0.25">
      <c r="A11" s="12">
        <f t="shared" si="0"/>
        <v>8</v>
      </c>
      <c r="B11" s="13">
        <f>SUM(B6)+35</f>
        <v>46440</v>
      </c>
      <c r="C11" s="13">
        <f t="shared" ref="C11:C14" si="2">SUM(B11)+1</f>
        <v>46441</v>
      </c>
      <c r="D11" s="13">
        <f t="shared" ref="D11:D14" si="3">SUM(B11)+2</f>
        <v>46442</v>
      </c>
      <c r="E11" s="13">
        <f t="shared" ref="E11:E14" si="4">SUM(B11)+3</f>
        <v>46443</v>
      </c>
      <c r="F11" s="13">
        <f t="shared" ref="F11:F14" si="5">SUM(B11)+4</f>
        <v>46444</v>
      </c>
      <c r="G11" s="14"/>
      <c r="H11" s="12">
        <f t="shared" si="1"/>
        <v>6</v>
      </c>
    </row>
    <row r="12" spans="1:8" x14ac:dyDescent="0.25">
      <c r="A12" s="12">
        <f t="shared" si="0"/>
        <v>9</v>
      </c>
      <c r="B12" s="13">
        <f>SUM(B6)+42</f>
        <v>46447</v>
      </c>
      <c r="C12" s="13">
        <f t="shared" si="2"/>
        <v>46448</v>
      </c>
      <c r="D12" s="13">
        <f>SUM(B12)+2</f>
        <v>46449</v>
      </c>
      <c r="E12" s="13">
        <f>SUM(B12)+3</f>
        <v>46450</v>
      </c>
      <c r="F12" s="13">
        <f t="shared" si="5"/>
        <v>46451</v>
      </c>
      <c r="G12" s="14"/>
      <c r="H12" s="12">
        <f t="shared" si="1"/>
        <v>7</v>
      </c>
    </row>
    <row r="13" spans="1:8" x14ac:dyDescent="0.25">
      <c r="A13" s="12">
        <f t="shared" si="0"/>
        <v>10</v>
      </c>
      <c r="B13" s="16">
        <f>SUM(B6)+49</f>
        <v>46454</v>
      </c>
      <c r="C13" s="16">
        <f t="shared" si="2"/>
        <v>46455</v>
      </c>
      <c r="D13" s="14">
        <f t="shared" si="3"/>
        <v>46456</v>
      </c>
      <c r="E13" s="14">
        <f>SUM(B13)+3</f>
        <v>46457</v>
      </c>
      <c r="F13" s="17">
        <f t="shared" si="5"/>
        <v>46458</v>
      </c>
      <c r="G13" s="14"/>
      <c r="H13" s="12" t="s">
        <v>54</v>
      </c>
    </row>
    <row r="14" spans="1:8" x14ac:dyDescent="0.25">
      <c r="A14" s="12">
        <f t="shared" si="0"/>
        <v>11</v>
      </c>
      <c r="B14" s="17">
        <f>SUM(B6)+56</f>
        <v>46461</v>
      </c>
      <c r="C14" s="17">
        <f t="shared" si="2"/>
        <v>46462</v>
      </c>
      <c r="D14" s="17">
        <f t="shared" si="3"/>
        <v>46463</v>
      </c>
      <c r="E14" s="17">
        <f t="shared" si="4"/>
        <v>46464</v>
      </c>
      <c r="F14" s="17">
        <f t="shared" si="5"/>
        <v>46465</v>
      </c>
      <c r="G14" s="14"/>
      <c r="H14" s="12" t="s">
        <v>54</v>
      </c>
    </row>
    <row r="15" spans="1:8" x14ac:dyDescent="0.25">
      <c r="A15" s="5"/>
      <c r="B15" s="5"/>
      <c r="C15" s="5"/>
      <c r="D15" s="5"/>
      <c r="E15" s="5"/>
      <c r="F15" s="5"/>
      <c r="G15" s="5"/>
      <c r="H15" s="5"/>
    </row>
    <row r="16" spans="1:8" ht="18" x14ac:dyDescent="0.25">
      <c r="A16" s="6" t="s">
        <v>55</v>
      </c>
      <c r="B16" s="5"/>
      <c r="C16" s="5"/>
      <c r="D16" s="5"/>
      <c r="E16" s="5"/>
      <c r="F16" s="5"/>
      <c r="G16" s="5"/>
      <c r="H16" s="5"/>
    </row>
    <row r="17" spans="1:8" x14ac:dyDescent="0.25">
      <c r="A17" s="5"/>
      <c r="B17" s="5"/>
      <c r="C17" s="5"/>
      <c r="D17" s="5"/>
      <c r="E17" s="5"/>
      <c r="F17" s="5"/>
      <c r="G17" s="5"/>
      <c r="H17" s="5"/>
    </row>
    <row r="18" spans="1:8" x14ac:dyDescent="0.25">
      <c r="A18" s="7" t="s">
        <v>53</v>
      </c>
      <c r="B18" s="8" t="s">
        <v>36</v>
      </c>
      <c r="C18" s="9" t="s">
        <v>37</v>
      </c>
      <c r="D18" s="9" t="s">
        <v>38</v>
      </c>
      <c r="E18" s="9" t="s">
        <v>39</v>
      </c>
      <c r="F18" s="9" t="s">
        <v>40</v>
      </c>
      <c r="G18" s="10" t="s">
        <v>41</v>
      </c>
      <c r="H18" s="11" t="s">
        <v>2</v>
      </c>
    </row>
    <row r="19" spans="1:8" x14ac:dyDescent="0.25">
      <c r="A19" s="12">
        <v>12</v>
      </c>
      <c r="B19" s="13">
        <v>46468</v>
      </c>
      <c r="C19" s="13">
        <f>SUM(B19)+1</f>
        <v>46469</v>
      </c>
      <c r="D19" s="13">
        <f>SUM(B19)+2</f>
        <v>46470</v>
      </c>
      <c r="E19" s="13">
        <f>SUM(B19)+3</f>
        <v>46471</v>
      </c>
      <c r="F19" s="47">
        <f>SUM(B19)+4</f>
        <v>46472</v>
      </c>
      <c r="G19" s="14"/>
      <c r="H19" s="12">
        <f>SUM(H14)+1</f>
        <v>1</v>
      </c>
    </row>
    <row r="20" spans="1:8" x14ac:dyDescent="0.25">
      <c r="A20" s="12">
        <v>13</v>
      </c>
      <c r="B20" s="18">
        <f>SUM(B19)+7</f>
        <v>46475</v>
      </c>
      <c r="C20" s="20">
        <f>SUM(B20)+1</f>
        <v>46476</v>
      </c>
      <c r="D20" s="20">
        <f>SUM(B20)+2</f>
        <v>46477</v>
      </c>
      <c r="E20" s="20">
        <f>SUM(B20)+3</f>
        <v>46478</v>
      </c>
      <c r="F20" s="20">
        <f>SUM(B20)+4</f>
        <v>46479</v>
      </c>
      <c r="G20" s="20">
        <f>SUM(C20)+4</f>
        <v>46480</v>
      </c>
      <c r="H20" s="12" t="s">
        <v>56</v>
      </c>
    </row>
    <row r="21" spans="1:8" x14ac:dyDescent="0.25">
      <c r="A21" s="12">
        <v>14</v>
      </c>
      <c r="B21" s="20">
        <f>SUM(B19)+14</f>
        <v>46482</v>
      </c>
      <c r="C21" s="20">
        <f>SUM(B21)+1</f>
        <v>46483</v>
      </c>
      <c r="D21" s="20">
        <f>SUM(B21)+2</f>
        <v>46484</v>
      </c>
      <c r="E21" s="20">
        <f>SUM(B21)+3</f>
        <v>46485</v>
      </c>
      <c r="F21" s="20">
        <f>SUM(B21)+4</f>
        <v>46486</v>
      </c>
      <c r="G21" s="15"/>
      <c r="H21" s="12" t="s">
        <v>56</v>
      </c>
    </row>
    <row r="22" spans="1:8" x14ac:dyDescent="0.25">
      <c r="A22" s="12">
        <v>15</v>
      </c>
      <c r="B22" s="13">
        <f>SUM(B19)+21</f>
        <v>46489</v>
      </c>
      <c r="C22" s="13">
        <f>SUM(B22)+1</f>
        <v>46490</v>
      </c>
      <c r="D22" s="13">
        <f>SUM(B22)+2</f>
        <v>46491</v>
      </c>
      <c r="E22" s="13">
        <f>SUM(B22)+3</f>
        <v>46492</v>
      </c>
      <c r="F22" s="13">
        <f>SUM(B22)+4</f>
        <v>46493</v>
      </c>
      <c r="G22" s="15"/>
      <c r="H22" s="12">
        <v>2</v>
      </c>
    </row>
    <row r="23" spans="1:8" x14ac:dyDescent="0.25">
      <c r="A23" s="12">
        <v>16</v>
      </c>
      <c r="B23" s="13">
        <f>SUM(B19)+28</f>
        <v>46496</v>
      </c>
      <c r="C23" s="13">
        <f>SUM(B23)+1</f>
        <v>46497</v>
      </c>
      <c r="D23" s="13">
        <f>SUM(B23)+2</f>
        <v>46498</v>
      </c>
      <c r="E23" s="13">
        <f>SUM(B23)+3</f>
        <v>46499</v>
      </c>
      <c r="F23" s="13">
        <f>SUM(B23)+4</f>
        <v>46500</v>
      </c>
      <c r="G23" s="14"/>
      <c r="H23" s="12">
        <f>SUM(H22)+1</f>
        <v>3</v>
      </c>
    </row>
    <row r="24" spans="1:8" x14ac:dyDescent="0.25">
      <c r="A24" s="12">
        <v>17</v>
      </c>
      <c r="B24" s="13">
        <f>SUM(B19)+35</f>
        <v>46503</v>
      </c>
      <c r="C24" s="13">
        <f t="shared" ref="C24:C27" si="6">SUM(B24)+1</f>
        <v>46504</v>
      </c>
      <c r="D24" s="13">
        <f t="shared" ref="D24:D27" si="7">SUM(B24)+2</f>
        <v>46505</v>
      </c>
      <c r="E24" s="13">
        <f t="shared" ref="E24:E26" si="8">SUM(B24)+3</f>
        <v>46506</v>
      </c>
      <c r="F24" s="14">
        <f t="shared" ref="F24:F27" si="9">SUM(B24)+4</f>
        <v>46507</v>
      </c>
      <c r="G24" s="14"/>
      <c r="H24" s="12">
        <f t="shared" ref="H24:H27" si="10">SUM(H23)+1</f>
        <v>4</v>
      </c>
    </row>
    <row r="25" spans="1:8" x14ac:dyDescent="0.25">
      <c r="A25" s="12">
        <v>18</v>
      </c>
      <c r="B25" s="13">
        <f>SUM(B20)+35</f>
        <v>46510</v>
      </c>
      <c r="C25" s="13">
        <f t="shared" si="6"/>
        <v>46511</v>
      </c>
      <c r="D25" s="13">
        <f t="shared" si="7"/>
        <v>46512</v>
      </c>
      <c r="E25" s="18">
        <f t="shared" si="8"/>
        <v>46513</v>
      </c>
      <c r="F25" s="14">
        <f t="shared" si="9"/>
        <v>46514</v>
      </c>
      <c r="G25" s="14"/>
      <c r="H25" s="12">
        <f t="shared" si="10"/>
        <v>5</v>
      </c>
    </row>
    <row r="26" spans="1:8" x14ac:dyDescent="0.25">
      <c r="A26" s="12">
        <v>19</v>
      </c>
      <c r="B26" s="13">
        <f>SUM(B21)+35</f>
        <v>46517</v>
      </c>
      <c r="C26" s="13">
        <f t="shared" si="6"/>
        <v>46518</v>
      </c>
      <c r="D26" s="13">
        <f t="shared" si="7"/>
        <v>46519</v>
      </c>
      <c r="E26" s="13">
        <f t="shared" si="8"/>
        <v>46520</v>
      </c>
      <c r="F26" s="13">
        <f t="shared" si="9"/>
        <v>46521</v>
      </c>
      <c r="G26" s="14"/>
      <c r="H26" s="12">
        <f t="shared" si="10"/>
        <v>6</v>
      </c>
    </row>
    <row r="27" spans="1:8" x14ac:dyDescent="0.25">
      <c r="A27" s="12">
        <v>20</v>
      </c>
      <c r="B27" s="13">
        <f>SUM(B21)+42</f>
        <v>46524</v>
      </c>
      <c r="C27" s="13">
        <f t="shared" si="6"/>
        <v>46525</v>
      </c>
      <c r="D27" s="13">
        <f t="shared" si="7"/>
        <v>46526</v>
      </c>
      <c r="E27" s="13">
        <f>SUM(B27)+3</f>
        <v>46527</v>
      </c>
      <c r="F27" s="13">
        <f t="shared" si="9"/>
        <v>46528</v>
      </c>
      <c r="G27" s="14"/>
      <c r="H27" s="12">
        <f t="shared" si="10"/>
        <v>7</v>
      </c>
    </row>
    <row r="28" spans="1:8" x14ac:dyDescent="0.25">
      <c r="A28" s="12">
        <v>21</v>
      </c>
      <c r="B28" s="13">
        <f>SUM(B19)+63</f>
        <v>46531</v>
      </c>
      <c r="C28" s="13">
        <f>SUM(B28)+1</f>
        <v>46532</v>
      </c>
      <c r="D28" s="13">
        <f>SUM(B28)+2</f>
        <v>46533</v>
      </c>
      <c r="E28" s="13">
        <f>SUM(B28)+3</f>
        <v>46534</v>
      </c>
      <c r="F28" s="14">
        <f>SUM(B28)+4</f>
        <v>46535</v>
      </c>
      <c r="G28" s="14"/>
      <c r="H28" s="12">
        <f>SUM(H27)+1</f>
        <v>8</v>
      </c>
    </row>
    <row r="29" spans="1:8" x14ac:dyDescent="0.25">
      <c r="A29" s="12">
        <v>22</v>
      </c>
      <c r="B29" s="17">
        <f>SUM(B19)+70</f>
        <v>46538</v>
      </c>
      <c r="C29" s="17">
        <f>SUM(B29)+1</f>
        <v>46539</v>
      </c>
      <c r="D29" s="17">
        <f>SUM(B29)+2</f>
        <v>46540</v>
      </c>
      <c r="E29" s="17">
        <f>SUM(B29)+3</f>
        <v>46541</v>
      </c>
      <c r="F29" s="17">
        <f>SUM(B29)+4</f>
        <v>46542</v>
      </c>
      <c r="G29" s="17">
        <f>SUM(C29)+4</f>
        <v>46543</v>
      </c>
      <c r="H29" s="12" t="s">
        <v>57</v>
      </c>
    </row>
    <row r="30" spans="1:8" x14ac:dyDescent="0.25">
      <c r="A30" s="5"/>
      <c r="B30" s="21"/>
      <c r="C30" s="21"/>
      <c r="D30" s="21"/>
      <c r="E30" s="21"/>
      <c r="F30" s="21"/>
      <c r="G30" s="21"/>
      <c r="H30" s="5"/>
    </row>
    <row r="31" spans="1:8" x14ac:dyDescent="0.25">
      <c r="A31" s="5"/>
      <c r="B31" s="21"/>
      <c r="C31" s="21"/>
      <c r="D31" s="21"/>
      <c r="E31" s="21"/>
      <c r="F31" s="21"/>
      <c r="G31" s="21"/>
      <c r="H31" s="5"/>
    </row>
    <row r="32" spans="1:8" x14ac:dyDescent="0.25">
      <c r="A32" s="7" t="s">
        <v>53</v>
      </c>
      <c r="B32" s="8" t="s">
        <v>36</v>
      </c>
      <c r="C32" s="9" t="s">
        <v>37</v>
      </c>
      <c r="D32" s="9" t="s">
        <v>38</v>
      </c>
      <c r="E32" s="9" t="s">
        <v>39</v>
      </c>
      <c r="F32" s="9" t="s">
        <v>40</v>
      </c>
      <c r="G32" s="10" t="s">
        <v>41</v>
      </c>
      <c r="H32" s="11" t="s">
        <v>58</v>
      </c>
    </row>
    <row r="33" spans="1:8" x14ac:dyDescent="0.25">
      <c r="A33" s="62">
        <v>33</v>
      </c>
      <c r="B33" s="64" t="s">
        <v>59</v>
      </c>
      <c r="C33" s="65"/>
      <c r="D33" s="65"/>
      <c r="E33" s="65"/>
      <c r="F33" s="65"/>
      <c r="G33" s="66"/>
      <c r="H33" s="67" t="s">
        <v>60</v>
      </c>
    </row>
    <row r="34" spans="1:8" x14ac:dyDescent="0.25">
      <c r="A34" s="63"/>
      <c r="B34" s="22">
        <v>46615</v>
      </c>
      <c r="C34" s="20">
        <f>SUM(B34)+1</f>
        <v>46616</v>
      </c>
      <c r="D34" s="20">
        <f>SUM(B34)+2</f>
        <v>46617</v>
      </c>
      <c r="E34" s="20">
        <f>SUM(B34)+3</f>
        <v>46618</v>
      </c>
      <c r="F34" s="20">
        <f>SUM(B34)+4</f>
        <v>46619</v>
      </c>
      <c r="G34" s="20">
        <f t="shared" ref="G34" si="11">SUM(C34)+4</f>
        <v>46620</v>
      </c>
      <c r="H34" s="68"/>
    </row>
    <row r="35" spans="1:8" x14ac:dyDescent="0.25">
      <c r="A35" s="62">
        <v>34</v>
      </c>
      <c r="B35" s="64" t="s">
        <v>59</v>
      </c>
      <c r="C35" s="69"/>
      <c r="D35" s="69"/>
      <c r="E35" s="69"/>
      <c r="F35" s="69"/>
      <c r="G35" s="70"/>
      <c r="H35" s="67" t="s">
        <v>60</v>
      </c>
    </row>
    <row r="36" spans="1:8" x14ac:dyDescent="0.25">
      <c r="A36" s="63"/>
      <c r="B36" s="22">
        <v>46622</v>
      </c>
      <c r="C36" s="20">
        <f>SUM(B36)+1</f>
        <v>46623</v>
      </c>
      <c r="D36" s="20">
        <f>SUM(B36)+2</f>
        <v>46624</v>
      </c>
      <c r="E36" s="20">
        <f>SUM(B36)+3</f>
        <v>46625</v>
      </c>
      <c r="F36" s="20">
        <f>SUM(B36)+4</f>
        <v>46626</v>
      </c>
      <c r="G36" s="20">
        <f t="shared" ref="G36" si="12">SUM(C36)+4</f>
        <v>46627</v>
      </c>
      <c r="H36" s="68"/>
    </row>
    <row r="39" spans="1:8" ht="33.6" customHeight="1" x14ac:dyDescent="0.25">
      <c r="B39" s="29" t="s">
        <v>46</v>
      </c>
      <c r="C39" s="30" t="s">
        <v>47</v>
      </c>
      <c r="D39" s="31" t="s">
        <v>48</v>
      </c>
      <c r="E39" s="32" t="s">
        <v>49</v>
      </c>
      <c r="F39" s="33" t="s">
        <v>50</v>
      </c>
      <c r="G39" s="34" t="s">
        <v>51</v>
      </c>
    </row>
  </sheetData>
  <mergeCells count="6">
    <mergeCell ref="A33:A34"/>
    <mergeCell ref="B33:G33"/>
    <mergeCell ref="H33:H34"/>
    <mergeCell ref="A35:A36"/>
    <mergeCell ref="B35:G35"/>
    <mergeCell ref="H35:H36"/>
  </mergeCells>
  <phoneticPr fontId="19" type="noConversion"/>
  <pageMargins left="0.7" right="0.7" top="0.75" bottom="0.75" header="0.3" footer="0.3"/>
  <pageSetup paperSize="9" scale="80" fitToWidth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Läsåret 2026-2027</vt:lpstr>
      <vt:lpstr>Översikt hösten 2026</vt:lpstr>
      <vt:lpstr>Översikt våren 2027</vt:lpstr>
    </vt:vector>
  </TitlesOfParts>
  <Manager/>
  <Company>Lunds universitet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Emma Grönberg</dc:creator>
  <cp:keywords/>
  <dc:description/>
  <cp:lastModifiedBy>Karim Andersson</cp:lastModifiedBy>
  <cp:revision/>
  <cp:lastPrinted>2025-06-11T09:25:45Z</cp:lastPrinted>
  <dcterms:created xsi:type="dcterms:W3CDTF">2019-01-21T07:43:48Z</dcterms:created>
  <dcterms:modified xsi:type="dcterms:W3CDTF">2025-06-11T09:25:49Z</dcterms:modified>
  <cp:category/>
  <cp:contentStatus/>
</cp:coreProperties>
</file>